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600" windowHeight="9240" tabRatio="795" activeTab="1"/>
  </bookViews>
  <sheets>
    <sheet name="Пилот Суперспорт" sheetId="11" r:id="rId1"/>
    <sheet name="Пилот Спорт" sheetId="13" r:id="rId2"/>
    <sheet name="Пилот Стандарт" sheetId="12" r:id="rId3"/>
    <sheet name="АТВ" sheetId="9" r:id="rId4"/>
    <sheet name="Штурман Суперспорт" sheetId="15" r:id="rId5"/>
    <sheet name="Штурман Спорт" sheetId="14" r:id="rId6"/>
    <sheet name="Штурман Стандарт" sheetId="10" r:id="rId7"/>
  </sheets>
  <calcPr calcId="152511"/>
</workbook>
</file>

<file path=xl/calcChain.xml><?xml version="1.0" encoding="utf-8"?>
<calcChain xmlns="http://schemas.openxmlformats.org/spreadsheetml/2006/main">
  <c r="P5" i="9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4"/>
  <c r="M5" i="1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"/>
  <c r="M4" s="1"/>
  <c r="O5" i="9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4"/>
  <c r="L5" i="12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"/>
  <c r="S5" i="13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4"/>
  <c r="S5" i="1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4"/>
  <c r="R5" i="13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4"/>
  <c r="S5" i="15"/>
  <c r="S6"/>
  <c r="S7"/>
  <c r="S8"/>
  <c r="S9"/>
  <c r="S10"/>
  <c r="S11"/>
  <c r="S12"/>
  <c r="S13"/>
  <c r="S14"/>
  <c r="S15"/>
  <c r="S16"/>
  <c r="S17"/>
  <c r="S18"/>
  <c r="S4"/>
  <c r="R5"/>
  <c r="R6"/>
  <c r="R7"/>
  <c r="R8"/>
  <c r="R9"/>
  <c r="R10"/>
  <c r="R11"/>
  <c r="R12"/>
  <c r="R13"/>
  <c r="R14"/>
  <c r="R15"/>
  <c r="R16"/>
  <c r="R17"/>
  <c r="R18"/>
  <c r="R4"/>
  <c r="O5"/>
  <c r="O6"/>
  <c r="O7"/>
  <c r="O8"/>
  <c r="O9"/>
  <c r="O10"/>
  <c r="O11"/>
  <c r="O12"/>
  <c r="O13"/>
  <c r="O14"/>
  <c r="O15"/>
  <c r="O16"/>
  <c r="O17"/>
  <c r="O18"/>
  <c r="O4"/>
  <c r="L5"/>
  <c r="L6"/>
  <c r="L7"/>
  <c r="L8"/>
  <c r="L9"/>
  <c r="L10"/>
  <c r="L11"/>
  <c r="L12"/>
  <c r="L13"/>
  <c r="L14"/>
  <c r="L4"/>
  <c r="O14" i="11"/>
  <c r="O15"/>
  <c r="S15" s="1"/>
  <c r="O16"/>
  <c r="S16" s="1"/>
  <c r="O17"/>
  <c r="S17"/>
  <c r="S5"/>
  <c r="S6"/>
  <c r="S7"/>
  <c r="S8"/>
  <c r="S9"/>
  <c r="S10"/>
  <c r="S11"/>
  <c r="S12"/>
  <c r="S13"/>
  <c r="S14"/>
  <c r="S4"/>
  <c r="R5"/>
  <c r="R6"/>
  <c r="R7"/>
  <c r="R8"/>
  <c r="R9"/>
  <c r="R10"/>
  <c r="R11"/>
  <c r="R12"/>
  <c r="R13"/>
  <c r="R14"/>
  <c r="R15"/>
  <c r="R16"/>
  <c r="R4"/>
  <c r="O5"/>
  <c r="O6"/>
  <c r="O7"/>
  <c r="O8"/>
  <c r="O9"/>
  <c r="O10"/>
  <c r="O11"/>
  <c r="O12"/>
  <c r="O13"/>
  <c r="O4"/>
  <c r="L5"/>
  <c r="L6"/>
  <c r="L7"/>
  <c r="L8"/>
  <c r="L9"/>
  <c r="L10"/>
  <c r="L11"/>
  <c r="L12"/>
  <c r="L13"/>
  <c r="L4"/>
  <c r="M20" i="12" l="1"/>
  <c r="M35"/>
  <c r="M23"/>
  <c r="M19"/>
  <c r="M7"/>
  <c r="M34"/>
  <c r="M22"/>
  <c r="M18"/>
  <c r="M6"/>
  <c r="E5" i="9"/>
  <c r="E6"/>
  <c r="E7"/>
  <c r="E8"/>
  <c r="E9"/>
  <c r="E10"/>
  <c r="E11"/>
  <c r="E12"/>
  <c r="E13"/>
  <c r="E14"/>
  <c r="E15"/>
  <c r="E16"/>
  <c r="E17"/>
  <c r="E18"/>
  <c r="E19"/>
  <c r="E4"/>
  <c r="I34" i="10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  <c r="I5" i="12"/>
  <c r="M5" s="1"/>
  <c r="I6"/>
  <c r="I7"/>
  <c r="I8"/>
  <c r="M8" s="1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17"/>
  <c r="M17" s="1"/>
  <c r="I18"/>
  <c r="I19"/>
  <c r="I20"/>
  <c r="I21"/>
  <c r="M21" s="1"/>
  <c r="I22"/>
  <c r="I23"/>
  <c r="I24"/>
  <c r="M24" s="1"/>
  <c r="I25"/>
  <c r="M25" s="1"/>
  <c r="I26"/>
  <c r="M26" s="1"/>
  <c r="I27"/>
  <c r="M27" s="1"/>
  <c r="I28"/>
  <c r="M28" s="1"/>
  <c r="I29"/>
  <c r="M29" s="1"/>
  <c r="I30"/>
  <c r="M30" s="1"/>
  <c r="I31"/>
  <c r="M31" s="1"/>
  <c r="I32"/>
  <c r="M32" s="1"/>
  <c r="I33"/>
  <c r="M33" s="1"/>
  <c r="I34"/>
  <c r="I35"/>
  <c r="I4"/>
  <c r="E8" i="15"/>
  <c r="E7"/>
  <c r="E6"/>
  <c r="E5"/>
  <c r="E4"/>
  <c r="E6" i="14"/>
  <c r="E5"/>
  <c r="E4"/>
  <c r="E6" i="13"/>
  <c r="E5"/>
  <c r="E4"/>
  <c r="E9" i="12"/>
  <c r="E8"/>
  <c r="E7"/>
  <c r="E6"/>
  <c r="E5"/>
  <c r="E4"/>
  <c r="E8" i="11"/>
  <c r="E7"/>
  <c r="E6"/>
  <c r="E5"/>
  <c r="E4"/>
  <c r="M4" i="12" l="1"/>
</calcChain>
</file>

<file path=xl/sharedStrings.xml><?xml version="1.0" encoding="utf-8"?>
<sst xmlns="http://schemas.openxmlformats.org/spreadsheetml/2006/main" count="341" uniqueCount="184">
  <si>
    <t>ФИО пилота</t>
  </si>
  <si>
    <t>№</t>
  </si>
  <si>
    <t>"Эх, дороги"</t>
  </si>
  <si>
    <t>место</t>
  </si>
  <si>
    <t>очки</t>
  </si>
  <si>
    <t>очки с коэф.</t>
  </si>
  <si>
    <t>Этап</t>
  </si>
  <si>
    <t>ФИО штурмана</t>
  </si>
  <si>
    <t>Ходько Василий</t>
  </si>
  <si>
    <t>Казаринов Александр</t>
  </si>
  <si>
    <t>Тюрин Сергей</t>
  </si>
  <si>
    <t>Охотников Дмитрий</t>
  </si>
  <si>
    <t>Макаров Леонид</t>
  </si>
  <si>
    <t xml:space="preserve">очки </t>
  </si>
  <si>
    <t>"Ночь ХЗ"</t>
  </si>
  <si>
    <t>Волков Денис</t>
  </si>
  <si>
    <t>Макаров Руслан</t>
  </si>
  <si>
    <t>Морозов Евгений</t>
  </si>
  <si>
    <t>Итого</t>
  </si>
  <si>
    <t>Кашапов Толгат</t>
  </si>
  <si>
    <t>Кулаков Константин</t>
  </si>
  <si>
    <t>Чудинов Василий</t>
  </si>
  <si>
    <t>Шерстобитов Дмитрий</t>
  </si>
  <si>
    <t>Наумов Юрий</t>
  </si>
  <si>
    <t>Пегушин Александр</t>
  </si>
  <si>
    <t>Макарова Дарья</t>
  </si>
  <si>
    <t>Алексовский Андрей</t>
  </si>
  <si>
    <t>Шамберев Сергей</t>
  </si>
  <si>
    <t>Тимофеев Александр</t>
  </si>
  <si>
    <t>Елтышев Андрей</t>
  </si>
  <si>
    <t>Галько Алексей</t>
  </si>
  <si>
    <t>Фаткулин Алексей</t>
  </si>
  <si>
    <t>Миронов Олег</t>
  </si>
  <si>
    <t>Шишкин Александр</t>
  </si>
  <si>
    <t>Саулин Александр</t>
  </si>
  <si>
    <t>Юнзель Михаил</t>
  </si>
  <si>
    <t>Ронзин Степан</t>
  </si>
  <si>
    <t>Булдаков Александр</t>
  </si>
  <si>
    <t>Михалев Алексей</t>
  </si>
  <si>
    <t>Баталов Владислав</t>
  </si>
  <si>
    <t>Оборин Андрей</t>
  </si>
  <si>
    <t>Захаров Максим</t>
  </si>
  <si>
    <t>Кетов Андрей</t>
  </si>
  <si>
    <t>Лядов Вадим</t>
  </si>
  <si>
    <t>Хозяшев Игорь</t>
  </si>
  <si>
    <t>Олехов Евгений</t>
  </si>
  <si>
    <t>Елтышев Алексей</t>
  </si>
  <si>
    <t>Тюленёв Александр</t>
  </si>
  <si>
    <t>Балуев Андрей</t>
  </si>
  <si>
    <t>Маслов Евгений</t>
  </si>
  <si>
    <t>Варов Федор</t>
  </si>
  <si>
    <t>Глухих Григорий</t>
  </si>
  <si>
    <t>Соколов Владислав</t>
  </si>
  <si>
    <t>Сотонин Сергей</t>
  </si>
  <si>
    <t>Елытшев Андрей</t>
  </si>
  <si>
    <t>Лесников Антон</t>
  </si>
  <si>
    <t>Кадебский Владислав</t>
  </si>
  <si>
    <t>Цепелев Андрей</t>
  </si>
  <si>
    <t>Зеленин Александр</t>
  </si>
  <si>
    <t>Ломаев Дмитрий</t>
  </si>
  <si>
    <t>Оборин Константин</t>
  </si>
  <si>
    <t>Коковихин Алексей</t>
  </si>
  <si>
    <t>Батраков Александр</t>
  </si>
  <si>
    <t>Ермаков Игорь</t>
  </si>
  <si>
    <t>Дробинин Виктор</t>
  </si>
  <si>
    <t>Парнюк Олег</t>
  </si>
  <si>
    <t>Частиков Глеб</t>
  </si>
  <si>
    <t>Лабукин Сергей</t>
  </si>
  <si>
    <t>Трепезаев Игорь</t>
  </si>
  <si>
    <t>Красильникова Александра</t>
  </si>
  <si>
    <t>Моисеев Максим</t>
  </si>
  <si>
    <t>Кетов Николай</t>
  </si>
  <si>
    <t>Кучев Сергей</t>
  </si>
  <si>
    <t>Казанбаев Олег</t>
  </si>
  <si>
    <t>Гречищев Виталий</t>
  </si>
  <si>
    <t>Безматерных Михаил</t>
  </si>
  <si>
    <t>Щеколдин Андрей</t>
  </si>
  <si>
    <t>Никонова Мария</t>
  </si>
  <si>
    <t>Авдюхов Александр</t>
  </si>
  <si>
    <t>Аликин Игорь</t>
  </si>
  <si>
    <t>Балуев Сергей</t>
  </si>
  <si>
    <t>Варанкин Евгений</t>
  </si>
  <si>
    <t>Саввин Александр</t>
  </si>
  <si>
    <t>Смешков Дмитрий</t>
  </si>
  <si>
    <t>Соколов Игорь</t>
  </si>
  <si>
    <t>Артемьев Вадим</t>
  </si>
  <si>
    <t>Первушин Артем</t>
  </si>
  <si>
    <t>Карпович Андрей</t>
  </si>
  <si>
    <t>Тарасова Лилия</t>
  </si>
  <si>
    <t>Коршунов Николай</t>
  </si>
  <si>
    <t>Чекалин Александр</t>
  </si>
  <si>
    <t>Сергеев Александр</t>
  </si>
  <si>
    <t>Лузин Антон</t>
  </si>
  <si>
    <t>Батраков Сергей</t>
  </si>
  <si>
    <t>Ермаков Владислав</t>
  </si>
  <si>
    <t>Бузмаков Руслан</t>
  </si>
  <si>
    <t>Агарышев Андрей</t>
  </si>
  <si>
    <t>Вахрушев Александр</t>
  </si>
  <si>
    <t>Лабукина Ольга</t>
  </si>
  <si>
    <t>Фомичев Николай</t>
  </si>
  <si>
    <t>Юсупов Ильдар</t>
  </si>
  <si>
    <t>Палкин Артем</t>
  </si>
  <si>
    <t>Митрофанов Алексей</t>
  </si>
  <si>
    <t>Коныжев Максат</t>
  </si>
  <si>
    <t>Федосеев Александр</t>
  </si>
  <si>
    <t>Гречищев Алексей</t>
  </si>
  <si>
    <t>Щеколдин Анатолий</t>
  </si>
  <si>
    <t>Цыпленков Александр</t>
  </si>
  <si>
    <t>Погосян Сергей</t>
  </si>
  <si>
    <t>Дударев Дмитрий</t>
  </si>
  <si>
    <t>Баркан Алексей</t>
  </si>
  <si>
    <t>Костылев Алексей</t>
  </si>
  <si>
    <t>Пермяков Андрей</t>
  </si>
  <si>
    <t>Глазков Константин</t>
  </si>
  <si>
    <t>Крейдер Николай</t>
  </si>
  <si>
    <t>Шкурай Алексей</t>
  </si>
  <si>
    <t>Азматов Эдуард</t>
  </si>
  <si>
    <t>Акулов Алексей</t>
  </si>
  <si>
    <t>Паршин Андрей</t>
  </si>
  <si>
    <t>Якшин Алексей</t>
  </si>
  <si>
    <t>Спиридонов Андрей</t>
  </si>
  <si>
    <t>Гофман Игорь</t>
  </si>
  <si>
    <t>Иванов Дмитрий</t>
  </si>
  <si>
    <t>Толкачев Михаил</t>
  </si>
  <si>
    <t>Денисова Майя</t>
  </si>
  <si>
    <t>"Белые ночи"</t>
  </si>
  <si>
    <t>Аникин Константин</t>
  </si>
  <si>
    <t>Белкин Александр</t>
  </si>
  <si>
    <t>Братчиков Константин</t>
  </si>
  <si>
    <t>Малков Денис</t>
  </si>
  <si>
    <t>Ташкинов Андрей</t>
  </si>
  <si>
    <t>Мартынов Александр</t>
  </si>
  <si>
    <t>"Дневной Дозор"</t>
  </si>
  <si>
    <t>ТR-RALLY</t>
  </si>
  <si>
    <t>Стамиков Павел</t>
  </si>
  <si>
    <t>Плотников Станислав</t>
  </si>
  <si>
    <t>Карпов Алексей</t>
  </si>
  <si>
    <t>Меньшиков Евгений</t>
  </si>
  <si>
    <t>Малинин Дмитрий</t>
  </si>
  <si>
    <t>Мартынова Анна</t>
  </si>
  <si>
    <t>Толмачев Денис</t>
  </si>
  <si>
    <t>Брусенцев Сергей</t>
  </si>
  <si>
    <t>Калинин Виктор</t>
  </si>
  <si>
    <t>Ручнов Сергей</t>
  </si>
  <si>
    <t>Нигматуллин Фидарис</t>
  </si>
  <si>
    <t>Бахтеев Рим</t>
  </si>
  <si>
    <t>Щербаков Александр</t>
  </si>
  <si>
    <t>Костенко Михаил</t>
  </si>
  <si>
    <t>Саитов Виталий</t>
  </si>
  <si>
    <t>Бабков Леонид</t>
  </si>
  <si>
    <t>Попов Андрей</t>
  </si>
  <si>
    <t>Кокшаров Максим</t>
  </si>
  <si>
    <t>Макаревич Михаил</t>
  </si>
  <si>
    <t>Миловидов Алексей</t>
  </si>
  <si>
    <t>Валеев Сергей</t>
  </si>
  <si>
    <t>Хлопин Павел</t>
  </si>
  <si>
    <t>Ворохов Евгений</t>
  </si>
  <si>
    <t>Горошкин Евгений</t>
  </si>
  <si>
    <t>Андросов Александр</t>
  </si>
  <si>
    <t>Яцук Константин</t>
  </si>
  <si>
    <t>Рябов Максим</t>
  </si>
  <si>
    <t>Кузнецов Андрей</t>
  </si>
  <si>
    <t>Тугумов Эльдар</t>
  </si>
  <si>
    <t>Кузнецов Дмитрий</t>
  </si>
  <si>
    <t>Белов Дмитрий</t>
  </si>
  <si>
    <t>Понягин Александр</t>
  </si>
  <si>
    <t>Оборин Игорь</t>
  </si>
  <si>
    <t>Михалев Дмитрий</t>
  </si>
  <si>
    <t>Никулин Алексей</t>
  </si>
  <si>
    <t>Булатов Григорий</t>
  </si>
  <si>
    <t>Ефремов Алексей</t>
  </si>
  <si>
    <t>Катаев Владимир</t>
  </si>
  <si>
    <t>Козицын Роман</t>
  </si>
  <si>
    <t>Тебеньков Михаил</t>
  </si>
  <si>
    <t>Шитегов Евгений</t>
  </si>
  <si>
    <t>Лагутин Александр</t>
  </si>
  <si>
    <t>Юсубов Тимур</t>
  </si>
  <si>
    <t>Шергин Денис</t>
  </si>
  <si>
    <t>Никулин Владимир</t>
  </si>
  <si>
    <t>Булатов Владимир</t>
  </si>
  <si>
    <t>Ефремов Владимир</t>
  </si>
  <si>
    <t>Подюков Антон</t>
  </si>
  <si>
    <t>Козицын Михаил</t>
  </si>
  <si>
    <t>Рябов Андрей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</si>
</sst>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Border="1"/>
    <xf numFmtId="0" fontId="0" fillId="0" borderId="2" xfId="0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T18" sqref="T18"/>
    </sheetView>
  </sheetViews>
  <sheetFormatPr defaultRowHeight="15"/>
  <cols>
    <col min="1" max="1" width="3.85546875" customWidth="1"/>
    <col min="2" max="2" width="26.28515625" customWidth="1"/>
    <col min="5" max="5" width="13" customWidth="1"/>
    <col min="6" max="6" width="3.5703125" hidden="1" customWidth="1"/>
    <col min="9" max="9" width="12" bestFit="1" customWidth="1"/>
    <col min="10" max="18" width="11.85546875" customWidth="1"/>
  </cols>
  <sheetData>
    <row r="1" spans="1:19">
      <c r="C1" s="44" t="s">
        <v>6</v>
      </c>
      <c r="D1" s="44"/>
      <c r="E1" s="44"/>
      <c r="F1" s="44"/>
      <c r="G1" s="44"/>
      <c r="H1" s="44"/>
      <c r="I1" s="44"/>
      <c r="J1" s="28"/>
      <c r="K1" s="28"/>
      <c r="L1" s="28"/>
      <c r="M1" s="28"/>
      <c r="N1" s="28"/>
      <c r="O1" s="28"/>
      <c r="P1" s="28"/>
      <c r="Q1" s="28"/>
      <c r="R1" s="28"/>
    </row>
    <row r="2" spans="1:19">
      <c r="C2" s="43" t="s">
        <v>2</v>
      </c>
      <c r="D2" s="43"/>
      <c r="E2" s="43"/>
      <c r="F2" s="3"/>
      <c r="G2" s="43" t="s">
        <v>14</v>
      </c>
      <c r="H2" s="43"/>
      <c r="I2" s="43"/>
      <c r="J2" s="40" t="s">
        <v>125</v>
      </c>
      <c r="K2" s="41"/>
      <c r="L2" s="42"/>
      <c r="M2" s="40" t="s">
        <v>132</v>
      </c>
      <c r="N2" s="41"/>
      <c r="O2" s="42"/>
      <c r="P2" s="40" t="s">
        <v>133</v>
      </c>
      <c r="Q2" s="41"/>
      <c r="R2" s="42"/>
      <c r="S2" s="17" t="s">
        <v>18</v>
      </c>
    </row>
    <row r="3" spans="1:19">
      <c r="A3" s="12" t="s">
        <v>1</v>
      </c>
      <c r="B3" s="27" t="s">
        <v>0</v>
      </c>
      <c r="C3" s="12" t="s">
        <v>3</v>
      </c>
      <c r="D3" s="12" t="s">
        <v>4</v>
      </c>
      <c r="E3" s="12" t="s">
        <v>5</v>
      </c>
      <c r="F3" s="12"/>
      <c r="G3" s="12" t="s">
        <v>3</v>
      </c>
      <c r="H3" s="12" t="s">
        <v>13</v>
      </c>
      <c r="I3" s="12" t="s">
        <v>5</v>
      </c>
      <c r="J3" s="12" t="s">
        <v>3</v>
      </c>
      <c r="K3" s="12" t="s">
        <v>13</v>
      </c>
      <c r="L3" s="12" t="s">
        <v>5</v>
      </c>
      <c r="M3" s="12" t="s">
        <v>3</v>
      </c>
      <c r="N3" s="12" t="s">
        <v>13</v>
      </c>
      <c r="O3" s="12" t="s">
        <v>5</v>
      </c>
      <c r="P3" s="12" t="s">
        <v>3</v>
      </c>
      <c r="Q3" s="12" t="s">
        <v>13</v>
      </c>
      <c r="R3" s="12" t="s">
        <v>5</v>
      </c>
      <c r="S3" s="12"/>
    </row>
    <row r="4" spans="1:19" ht="15" customHeight="1">
      <c r="A4" s="12">
        <v>1</v>
      </c>
      <c r="B4" s="2" t="s">
        <v>8</v>
      </c>
      <c r="C4" s="19">
        <v>5</v>
      </c>
      <c r="D4" s="18">
        <v>1</v>
      </c>
      <c r="E4" s="18">
        <f>D4*F4</f>
        <v>1.5</v>
      </c>
      <c r="F4" s="18">
        <v>1.5</v>
      </c>
      <c r="G4" s="18">
        <v>3</v>
      </c>
      <c r="H4" s="20">
        <v>30</v>
      </c>
      <c r="I4" s="20">
        <v>30</v>
      </c>
      <c r="J4" s="20">
        <v>5</v>
      </c>
      <c r="K4" s="20">
        <v>18</v>
      </c>
      <c r="L4" s="20">
        <f>K4</f>
        <v>18</v>
      </c>
      <c r="M4" s="20">
        <v>8</v>
      </c>
      <c r="N4" s="20">
        <v>1</v>
      </c>
      <c r="O4" s="20">
        <f>N4</f>
        <v>1</v>
      </c>
      <c r="P4" s="20"/>
      <c r="Q4" s="20"/>
      <c r="R4" s="20">
        <f>Q4</f>
        <v>0</v>
      </c>
      <c r="S4" s="12">
        <f>E4+I4+L4+O4+R4</f>
        <v>50.5</v>
      </c>
    </row>
    <row r="5" spans="1:19">
      <c r="A5" s="12">
        <v>2</v>
      </c>
      <c r="B5" s="2" t="s">
        <v>9</v>
      </c>
      <c r="C5" s="19">
        <v>4</v>
      </c>
      <c r="D5" s="18">
        <v>10</v>
      </c>
      <c r="E5" s="18">
        <f>D5*F5</f>
        <v>15</v>
      </c>
      <c r="F5" s="18">
        <v>1.5</v>
      </c>
      <c r="G5" s="18"/>
      <c r="H5" s="27"/>
      <c r="I5" s="27"/>
      <c r="J5" s="27">
        <v>1</v>
      </c>
      <c r="K5" s="27">
        <v>70</v>
      </c>
      <c r="L5" s="20">
        <f t="shared" ref="L5:L13" si="0">K5</f>
        <v>70</v>
      </c>
      <c r="M5" s="27">
        <v>8</v>
      </c>
      <c r="N5" s="27">
        <v>1</v>
      </c>
      <c r="O5" s="20">
        <f t="shared" ref="O5:O17" si="1">N5</f>
        <v>1</v>
      </c>
      <c r="P5" s="27">
        <v>1</v>
      </c>
      <c r="Q5" s="27">
        <v>70</v>
      </c>
      <c r="R5" s="20">
        <f t="shared" ref="R5:R16" si="2">Q5</f>
        <v>70</v>
      </c>
      <c r="S5" s="12">
        <f t="shared" ref="S5:S17" si="3">E5+I5+L5+O5+R5</f>
        <v>156</v>
      </c>
    </row>
    <row r="6" spans="1:19">
      <c r="A6" s="12">
        <v>3</v>
      </c>
      <c r="B6" s="2" t="s">
        <v>10</v>
      </c>
      <c r="C6" s="19">
        <v>3</v>
      </c>
      <c r="D6" s="18">
        <v>21</v>
      </c>
      <c r="E6" s="18">
        <f>D6*F6</f>
        <v>31.5</v>
      </c>
      <c r="F6" s="18">
        <v>1.5</v>
      </c>
      <c r="G6" s="18">
        <v>2</v>
      </c>
      <c r="H6" s="20">
        <v>43</v>
      </c>
      <c r="I6" s="20">
        <v>43</v>
      </c>
      <c r="J6" s="20">
        <v>4</v>
      </c>
      <c r="K6" s="20">
        <v>28</v>
      </c>
      <c r="L6" s="20">
        <f t="shared" si="0"/>
        <v>28</v>
      </c>
      <c r="M6" s="20">
        <v>3</v>
      </c>
      <c r="N6" s="20">
        <v>48</v>
      </c>
      <c r="O6" s="20">
        <f t="shared" si="1"/>
        <v>48</v>
      </c>
      <c r="P6" s="20">
        <v>6</v>
      </c>
      <c r="Q6" s="20">
        <v>9</v>
      </c>
      <c r="R6" s="20">
        <f t="shared" si="2"/>
        <v>9</v>
      </c>
      <c r="S6" s="12">
        <f t="shared" si="3"/>
        <v>159.5</v>
      </c>
    </row>
    <row r="7" spans="1:19">
      <c r="A7" s="12">
        <v>4</v>
      </c>
      <c r="B7" s="2" t="s">
        <v>11</v>
      </c>
      <c r="C7" s="19">
        <v>2</v>
      </c>
      <c r="D7" s="18">
        <v>34</v>
      </c>
      <c r="E7" s="18">
        <f>D7*F7</f>
        <v>51</v>
      </c>
      <c r="F7" s="18">
        <v>1.5</v>
      </c>
      <c r="G7" s="18"/>
      <c r="H7" s="27"/>
      <c r="I7" s="27"/>
      <c r="J7" s="27">
        <v>7</v>
      </c>
      <c r="K7" s="27">
        <v>1</v>
      </c>
      <c r="L7" s="20">
        <f t="shared" si="0"/>
        <v>1</v>
      </c>
      <c r="M7" s="27">
        <v>1</v>
      </c>
      <c r="N7" s="27">
        <v>80</v>
      </c>
      <c r="O7" s="20">
        <f t="shared" si="1"/>
        <v>80</v>
      </c>
      <c r="P7" s="27">
        <v>4</v>
      </c>
      <c r="Q7" s="27">
        <v>28</v>
      </c>
      <c r="R7" s="20">
        <f t="shared" si="2"/>
        <v>28</v>
      </c>
      <c r="S7" s="12">
        <f t="shared" si="3"/>
        <v>160</v>
      </c>
    </row>
    <row r="8" spans="1:19">
      <c r="A8" s="12">
        <v>5</v>
      </c>
      <c r="B8" s="2" t="s">
        <v>12</v>
      </c>
      <c r="C8" s="19">
        <v>1</v>
      </c>
      <c r="D8" s="18">
        <v>50</v>
      </c>
      <c r="E8" s="18">
        <f>D8*F8</f>
        <v>75</v>
      </c>
      <c r="F8" s="18">
        <v>1.5</v>
      </c>
      <c r="G8" s="18">
        <v>1</v>
      </c>
      <c r="H8" s="20">
        <v>60</v>
      </c>
      <c r="I8" s="20">
        <v>60</v>
      </c>
      <c r="J8" s="20">
        <v>2</v>
      </c>
      <c r="K8" s="20">
        <v>53</v>
      </c>
      <c r="L8" s="20">
        <f t="shared" si="0"/>
        <v>53</v>
      </c>
      <c r="M8" s="20">
        <v>2</v>
      </c>
      <c r="N8" s="20">
        <v>62</v>
      </c>
      <c r="O8" s="20">
        <f t="shared" si="1"/>
        <v>62</v>
      </c>
      <c r="P8" s="20">
        <v>3</v>
      </c>
      <c r="Q8" s="20">
        <v>39</v>
      </c>
      <c r="R8" s="20">
        <f t="shared" si="2"/>
        <v>39</v>
      </c>
      <c r="S8" s="12">
        <f t="shared" si="3"/>
        <v>289</v>
      </c>
    </row>
    <row r="9" spans="1:19">
      <c r="A9" s="11">
        <v>6</v>
      </c>
      <c r="B9" s="2" t="s">
        <v>15</v>
      </c>
      <c r="C9" s="19">
        <v>0</v>
      </c>
      <c r="D9" s="18">
        <v>0</v>
      </c>
      <c r="E9" s="18">
        <v>0</v>
      </c>
      <c r="F9" s="18"/>
      <c r="G9" s="13">
        <v>6</v>
      </c>
      <c r="H9" s="22">
        <v>1</v>
      </c>
      <c r="I9" s="22">
        <v>1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12">
        <f t="shared" si="3"/>
        <v>1</v>
      </c>
    </row>
    <row r="10" spans="1:19">
      <c r="A10" s="11">
        <v>7</v>
      </c>
      <c r="B10" s="2" t="s">
        <v>16</v>
      </c>
      <c r="C10" s="19">
        <v>0</v>
      </c>
      <c r="D10" s="18">
        <v>0</v>
      </c>
      <c r="E10" s="18">
        <v>0</v>
      </c>
      <c r="F10" s="18"/>
      <c r="G10" s="13">
        <v>6</v>
      </c>
      <c r="H10" s="20">
        <v>1</v>
      </c>
      <c r="I10" s="20">
        <v>1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12">
        <f t="shared" si="3"/>
        <v>1</v>
      </c>
    </row>
    <row r="11" spans="1:19">
      <c r="A11" s="11">
        <v>8</v>
      </c>
      <c r="B11" s="14" t="s">
        <v>17</v>
      </c>
      <c r="C11" s="27">
        <v>0</v>
      </c>
      <c r="D11" s="27">
        <v>0</v>
      </c>
      <c r="E11" s="27">
        <v>0</v>
      </c>
      <c r="F11" s="27"/>
      <c r="G11" s="13">
        <v>6</v>
      </c>
      <c r="H11" s="22">
        <v>1</v>
      </c>
      <c r="I11" s="22">
        <v>1</v>
      </c>
      <c r="J11" s="22"/>
      <c r="K11" s="22"/>
      <c r="L11" s="20">
        <f t="shared" si="0"/>
        <v>0</v>
      </c>
      <c r="M11" s="22"/>
      <c r="N11" s="22"/>
      <c r="O11" s="20">
        <f t="shared" si="1"/>
        <v>0</v>
      </c>
      <c r="P11" s="22"/>
      <c r="Q11" s="22"/>
      <c r="R11" s="20">
        <f t="shared" si="2"/>
        <v>0</v>
      </c>
      <c r="S11" s="12">
        <f t="shared" si="3"/>
        <v>1</v>
      </c>
    </row>
    <row r="12" spans="1:19">
      <c r="A12" s="11">
        <v>9</v>
      </c>
      <c r="B12" s="12" t="s">
        <v>146</v>
      </c>
      <c r="C12" s="27"/>
      <c r="D12" s="27"/>
      <c r="E12" s="27"/>
      <c r="F12" s="27"/>
      <c r="G12" s="27"/>
      <c r="H12" s="27"/>
      <c r="I12" s="27"/>
      <c r="J12" s="27">
        <v>3</v>
      </c>
      <c r="K12" s="27">
        <v>39</v>
      </c>
      <c r="L12" s="20">
        <f t="shared" si="0"/>
        <v>39</v>
      </c>
      <c r="M12" s="27">
        <v>8</v>
      </c>
      <c r="N12" s="27">
        <v>1</v>
      </c>
      <c r="O12" s="20">
        <f t="shared" si="1"/>
        <v>1</v>
      </c>
      <c r="P12" s="27"/>
      <c r="Q12" s="27"/>
      <c r="R12" s="20">
        <f t="shared" si="2"/>
        <v>0</v>
      </c>
      <c r="S12" s="12">
        <f t="shared" si="3"/>
        <v>40</v>
      </c>
    </row>
    <row r="13" spans="1:19">
      <c r="A13" s="11">
        <v>10</v>
      </c>
      <c r="B13" s="14" t="s">
        <v>147</v>
      </c>
      <c r="C13" s="27"/>
      <c r="D13" s="27"/>
      <c r="E13" s="27"/>
      <c r="F13" s="27"/>
      <c r="G13" s="27"/>
      <c r="H13" s="27"/>
      <c r="I13" s="27"/>
      <c r="J13" s="27">
        <v>6</v>
      </c>
      <c r="K13" s="27">
        <v>9</v>
      </c>
      <c r="L13" s="20">
        <f t="shared" si="0"/>
        <v>9</v>
      </c>
      <c r="M13" s="27"/>
      <c r="N13" s="27"/>
      <c r="O13" s="20">
        <f t="shared" si="1"/>
        <v>0</v>
      </c>
      <c r="P13" s="27"/>
      <c r="Q13" s="27"/>
      <c r="R13" s="20">
        <f t="shared" si="2"/>
        <v>0</v>
      </c>
      <c r="S13" s="12">
        <f t="shared" si="3"/>
        <v>9</v>
      </c>
    </row>
    <row r="14" spans="1:19">
      <c r="A14" s="11">
        <v>11</v>
      </c>
      <c r="B14" s="14" t="s">
        <v>151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5</v>
      </c>
      <c r="N14" s="27">
        <v>27</v>
      </c>
      <c r="O14" s="20">
        <f t="shared" si="1"/>
        <v>27</v>
      </c>
      <c r="P14" s="27">
        <v>2</v>
      </c>
      <c r="Q14" s="27">
        <v>53</v>
      </c>
      <c r="R14" s="20">
        <f t="shared" si="2"/>
        <v>53</v>
      </c>
      <c r="S14" s="12">
        <f t="shared" si="3"/>
        <v>80</v>
      </c>
    </row>
    <row r="15" spans="1:19">
      <c r="A15" s="11">
        <v>12</v>
      </c>
      <c r="B15" s="14" t="s">
        <v>152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0">
        <f t="shared" si="1"/>
        <v>0</v>
      </c>
      <c r="P15" s="27">
        <v>5</v>
      </c>
      <c r="Q15" s="27">
        <v>18</v>
      </c>
      <c r="R15" s="20">
        <f t="shared" si="2"/>
        <v>18</v>
      </c>
      <c r="S15" s="12">
        <f t="shared" si="3"/>
        <v>18</v>
      </c>
    </row>
    <row r="16" spans="1:19">
      <c r="A16" s="11">
        <v>13</v>
      </c>
      <c r="B16" s="14" t="s">
        <v>153</v>
      </c>
      <c r="C16" s="27"/>
      <c r="D16" s="27"/>
      <c r="E16" s="27"/>
      <c r="F16" s="27"/>
      <c r="G16" s="27"/>
      <c r="H16" s="27"/>
      <c r="I16" s="27"/>
      <c r="J16" s="22"/>
      <c r="K16" s="27"/>
      <c r="L16" s="27"/>
      <c r="M16" s="27"/>
      <c r="N16" s="27"/>
      <c r="O16" s="20">
        <f t="shared" si="1"/>
        <v>0</v>
      </c>
      <c r="P16" s="27">
        <v>7</v>
      </c>
      <c r="Q16" s="27">
        <v>1</v>
      </c>
      <c r="R16" s="20">
        <f t="shared" si="2"/>
        <v>1</v>
      </c>
      <c r="S16" s="12">
        <f t="shared" si="3"/>
        <v>1</v>
      </c>
    </row>
    <row r="17" spans="1:19">
      <c r="A17" s="11">
        <v>14</v>
      </c>
      <c r="B17" s="14" t="s">
        <v>161</v>
      </c>
      <c r="C17" s="27"/>
      <c r="D17" s="27"/>
      <c r="E17" s="27"/>
      <c r="F17" s="27"/>
      <c r="G17" s="27"/>
      <c r="H17" s="27"/>
      <c r="I17" s="27"/>
      <c r="J17" s="22"/>
      <c r="K17" s="27"/>
      <c r="L17" s="27"/>
      <c r="M17" s="27">
        <v>4</v>
      </c>
      <c r="N17" s="27">
        <v>37</v>
      </c>
      <c r="O17" s="20">
        <f t="shared" si="1"/>
        <v>37</v>
      </c>
      <c r="P17" s="27"/>
      <c r="Q17" s="27"/>
      <c r="R17" s="27"/>
      <c r="S17" s="12">
        <f t="shared" si="3"/>
        <v>37</v>
      </c>
    </row>
    <row r="18" spans="1:19">
      <c r="J18" s="33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J19" s="33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J20" s="33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J21" s="33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J22" s="33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J23" s="33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J24" s="33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0:19"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0:19"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mergeCells count="6">
    <mergeCell ref="P2:R2"/>
    <mergeCell ref="G2:I2"/>
    <mergeCell ref="C2:E2"/>
    <mergeCell ref="C1:I1"/>
    <mergeCell ref="J2:L2"/>
    <mergeCell ref="M2:O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>
      <selection activeCell="M11" sqref="M11"/>
    </sheetView>
  </sheetViews>
  <sheetFormatPr defaultRowHeight="15"/>
  <cols>
    <col min="1" max="1" width="3.85546875" customWidth="1"/>
    <col min="2" max="2" width="24.7109375" customWidth="1"/>
    <col min="5" max="5" width="12.28515625" customWidth="1"/>
    <col min="6" max="6" width="0.28515625" hidden="1" customWidth="1"/>
    <col min="9" max="18" width="11.85546875" customWidth="1"/>
  </cols>
  <sheetData>
    <row r="1" spans="1:20">
      <c r="C1" s="44" t="s">
        <v>6</v>
      </c>
      <c r="D1" s="44"/>
      <c r="E1" s="44"/>
      <c r="F1" s="44"/>
      <c r="G1" s="44"/>
      <c r="H1" s="44"/>
      <c r="I1" s="44"/>
      <c r="J1" s="28"/>
      <c r="K1" s="28"/>
      <c r="L1" s="28"/>
      <c r="M1" s="28"/>
      <c r="N1" s="28"/>
      <c r="O1" s="28"/>
      <c r="P1" s="28"/>
      <c r="Q1" s="28"/>
      <c r="R1" s="28"/>
    </row>
    <row r="2" spans="1:20">
      <c r="C2" s="43" t="s">
        <v>2</v>
      </c>
      <c r="D2" s="43"/>
      <c r="E2" s="43"/>
      <c r="F2" s="3"/>
      <c r="G2" s="43" t="s">
        <v>14</v>
      </c>
      <c r="H2" s="43"/>
      <c r="I2" s="43"/>
      <c r="J2" s="40" t="s">
        <v>125</v>
      </c>
      <c r="K2" s="41"/>
      <c r="L2" s="42"/>
      <c r="M2" s="40" t="s">
        <v>132</v>
      </c>
      <c r="N2" s="41"/>
      <c r="O2" s="42"/>
      <c r="P2" s="40" t="s">
        <v>133</v>
      </c>
      <c r="Q2" s="41"/>
      <c r="R2" s="42"/>
      <c r="S2" s="17" t="s">
        <v>18</v>
      </c>
    </row>
    <row r="3" spans="1:20">
      <c r="A3" t="s">
        <v>1</v>
      </c>
      <c r="B3" s="27" t="s">
        <v>0</v>
      </c>
      <c r="C3" s="12" t="s">
        <v>3</v>
      </c>
      <c r="D3" s="12" t="s">
        <v>4</v>
      </c>
      <c r="E3" s="12" t="s">
        <v>5</v>
      </c>
      <c r="F3" s="12"/>
      <c r="G3" s="12" t="s">
        <v>3</v>
      </c>
      <c r="H3" s="12" t="s">
        <v>13</v>
      </c>
      <c r="I3" s="12" t="s">
        <v>5</v>
      </c>
      <c r="J3" s="12" t="s">
        <v>3</v>
      </c>
      <c r="K3" s="12" t="s">
        <v>13</v>
      </c>
      <c r="L3" s="12" t="s">
        <v>5</v>
      </c>
      <c r="M3" s="12" t="s">
        <v>3</v>
      </c>
      <c r="N3" s="12" t="s">
        <v>13</v>
      </c>
      <c r="O3" s="12" t="s">
        <v>5</v>
      </c>
      <c r="P3" s="12" t="s">
        <v>3</v>
      </c>
      <c r="Q3" s="12" t="s">
        <v>13</v>
      </c>
      <c r="R3" s="12" t="s">
        <v>5</v>
      </c>
      <c r="S3" s="12"/>
    </row>
    <row r="4" spans="1:20" ht="15" customHeight="1">
      <c r="A4" s="35">
        <v>1</v>
      </c>
      <c r="B4" s="2" t="s">
        <v>27</v>
      </c>
      <c r="C4" s="19">
        <v>2</v>
      </c>
      <c r="D4" s="18">
        <v>34</v>
      </c>
      <c r="E4" s="18">
        <f>D4*F4</f>
        <v>51</v>
      </c>
      <c r="F4" s="18">
        <v>1.5</v>
      </c>
      <c r="G4" s="18">
        <v>8</v>
      </c>
      <c r="H4" s="20">
        <v>9</v>
      </c>
      <c r="I4" s="20">
        <v>9</v>
      </c>
      <c r="J4" s="20">
        <v>2</v>
      </c>
      <c r="K4" s="20">
        <v>86</v>
      </c>
      <c r="L4" s="20">
        <f>K4</f>
        <v>86</v>
      </c>
      <c r="M4" s="20">
        <v>7</v>
      </c>
      <c r="N4" s="20">
        <v>1</v>
      </c>
      <c r="O4" s="20">
        <f>N4</f>
        <v>1</v>
      </c>
      <c r="P4" s="20">
        <v>5</v>
      </c>
      <c r="Q4" s="20">
        <v>35</v>
      </c>
      <c r="R4" s="20">
        <f>Q4</f>
        <v>35</v>
      </c>
      <c r="S4" s="31">
        <f>I4+L4+O4+R4+E4</f>
        <v>182</v>
      </c>
      <c r="T4" s="4"/>
    </row>
    <row r="5" spans="1:20">
      <c r="A5" s="35">
        <v>2</v>
      </c>
      <c r="B5" s="2" t="s">
        <v>28</v>
      </c>
      <c r="C5" s="19">
        <v>1</v>
      </c>
      <c r="D5" s="18">
        <v>50</v>
      </c>
      <c r="E5" s="18">
        <f>D5*F5</f>
        <v>75</v>
      </c>
      <c r="F5" s="18">
        <v>1.5</v>
      </c>
      <c r="G5" s="18">
        <v>1</v>
      </c>
      <c r="H5" s="31">
        <v>90</v>
      </c>
      <c r="I5" s="31">
        <v>90</v>
      </c>
      <c r="J5" s="31">
        <v>9</v>
      </c>
      <c r="K5" s="31">
        <v>34</v>
      </c>
      <c r="L5" s="20">
        <f t="shared" ref="L5:L27" si="0">K5</f>
        <v>34</v>
      </c>
      <c r="M5" s="31">
        <v>7</v>
      </c>
      <c r="N5" s="31">
        <v>1</v>
      </c>
      <c r="O5" s="20">
        <f t="shared" ref="O5:O27" si="1">N5</f>
        <v>1</v>
      </c>
      <c r="P5" s="31">
        <v>1</v>
      </c>
      <c r="Q5" s="31">
        <v>90</v>
      </c>
      <c r="R5" s="20">
        <f t="shared" ref="R5:R27" si="2">Q5</f>
        <v>90</v>
      </c>
      <c r="S5" s="31">
        <f t="shared" ref="S5:S27" si="3">I5+L5+O5+R5+E5</f>
        <v>290</v>
      </c>
      <c r="T5" s="4"/>
    </row>
    <row r="6" spans="1:20">
      <c r="A6" s="35">
        <v>3</v>
      </c>
      <c r="B6" s="2" t="s">
        <v>29</v>
      </c>
      <c r="C6" s="19">
        <v>3</v>
      </c>
      <c r="D6" s="18">
        <v>21</v>
      </c>
      <c r="E6" s="18">
        <f>D6*F6</f>
        <v>31.5</v>
      </c>
      <c r="F6" s="18">
        <v>1.5</v>
      </c>
      <c r="G6" s="18">
        <v>0</v>
      </c>
      <c r="H6" s="20">
        <v>0</v>
      </c>
      <c r="I6" s="20">
        <v>0</v>
      </c>
      <c r="J6" s="20">
        <v>14</v>
      </c>
      <c r="K6" s="20">
        <v>10</v>
      </c>
      <c r="L6" s="20">
        <f t="shared" si="0"/>
        <v>10</v>
      </c>
      <c r="M6" s="20">
        <v>7</v>
      </c>
      <c r="N6" s="20">
        <v>1</v>
      </c>
      <c r="O6" s="20">
        <f t="shared" si="1"/>
        <v>1</v>
      </c>
      <c r="P6" s="20">
        <v>7</v>
      </c>
      <c r="Q6" s="20">
        <v>17</v>
      </c>
      <c r="R6" s="20">
        <f t="shared" si="2"/>
        <v>17</v>
      </c>
      <c r="S6" s="31">
        <f t="shared" si="3"/>
        <v>59.5</v>
      </c>
      <c r="T6" s="4"/>
    </row>
    <row r="7" spans="1:20">
      <c r="A7" s="35">
        <v>4</v>
      </c>
      <c r="B7" s="15" t="s">
        <v>30</v>
      </c>
      <c r="C7" s="19">
        <v>0</v>
      </c>
      <c r="D7" s="20">
        <v>0</v>
      </c>
      <c r="E7" s="31">
        <v>0</v>
      </c>
      <c r="F7" s="31">
        <v>1.5</v>
      </c>
      <c r="G7" s="18">
        <v>4</v>
      </c>
      <c r="H7" s="31">
        <v>46</v>
      </c>
      <c r="I7" s="31">
        <v>46</v>
      </c>
      <c r="J7" s="31"/>
      <c r="K7" s="31"/>
      <c r="L7" s="20">
        <f t="shared" si="0"/>
        <v>0</v>
      </c>
      <c r="M7" s="31"/>
      <c r="N7" s="31"/>
      <c r="O7" s="20">
        <f t="shared" si="1"/>
        <v>0</v>
      </c>
      <c r="P7" s="31"/>
      <c r="Q7" s="31"/>
      <c r="R7" s="20">
        <f t="shared" si="2"/>
        <v>0</v>
      </c>
      <c r="S7" s="31">
        <f t="shared" si="3"/>
        <v>46</v>
      </c>
      <c r="T7" s="4"/>
    </row>
    <row r="8" spans="1:20">
      <c r="A8" s="35">
        <v>5</v>
      </c>
      <c r="B8" s="15" t="s">
        <v>32</v>
      </c>
      <c r="C8" s="19">
        <v>0</v>
      </c>
      <c r="D8" s="20">
        <v>0</v>
      </c>
      <c r="E8" s="31">
        <v>0</v>
      </c>
      <c r="F8" s="31"/>
      <c r="G8" s="18">
        <v>6</v>
      </c>
      <c r="H8" s="20">
        <v>25</v>
      </c>
      <c r="I8" s="20">
        <v>25</v>
      </c>
      <c r="J8" s="20"/>
      <c r="K8" s="20"/>
      <c r="L8" s="20">
        <f t="shared" si="0"/>
        <v>0</v>
      </c>
      <c r="M8" s="20"/>
      <c r="N8" s="20"/>
      <c r="O8" s="20">
        <f t="shared" si="1"/>
        <v>0</v>
      </c>
      <c r="P8" s="20"/>
      <c r="Q8" s="20"/>
      <c r="R8" s="20">
        <f t="shared" si="2"/>
        <v>0</v>
      </c>
      <c r="S8" s="31">
        <f t="shared" si="3"/>
        <v>25</v>
      </c>
      <c r="T8" s="4"/>
    </row>
    <row r="9" spans="1:20">
      <c r="A9" s="35">
        <v>6</v>
      </c>
      <c r="B9" s="15" t="s">
        <v>35</v>
      </c>
      <c r="C9" s="19">
        <v>0</v>
      </c>
      <c r="D9" s="20">
        <v>0</v>
      </c>
      <c r="E9" s="31">
        <v>0</v>
      </c>
      <c r="F9" s="31"/>
      <c r="G9" s="18">
        <v>5</v>
      </c>
      <c r="H9" s="22">
        <v>35</v>
      </c>
      <c r="I9" s="22">
        <v>35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31">
        <f t="shared" si="3"/>
        <v>35</v>
      </c>
      <c r="T9" s="4"/>
    </row>
    <row r="10" spans="1:20">
      <c r="A10" s="35">
        <v>7</v>
      </c>
      <c r="B10" s="15" t="s">
        <v>37</v>
      </c>
      <c r="C10" s="19">
        <v>0</v>
      </c>
      <c r="D10" s="20">
        <v>0</v>
      </c>
      <c r="E10" s="31">
        <v>0</v>
      </c>
      <c r="F10" s="36" t="s">
        <v>31</v>
      </c>
      <c r="G10" s="13">
        <v>9</v>
      </c>
      <c r="H10" s="20">
        <v>0</v>
      </c>
      <c r="I10" s="20">
        <v>0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31">
        <f t="shared" si="3"/>
        <v>0</v>
      </c>
      <c r="T10" s="4"/>
    </row>
    <row r="11" spans="1:20">
      <c r="A11" s="35">
        <v>8</v>
      </c>
      <c r="B11" s="15" t="s">
        <v>39</v>
      </c>
      <c r="C11" s="19">
        <v>0</v>
      </c>
      <c r="D11" s="20">
        <v>0</v>
      </c>
      <c r="E11" s="31">
        <v>0</v>
      </c>
      <c r="F11" s="36" t="s">
        <v>33</v>
      </c>
      <c r="G11" s="20">
        <v>3</v>
      </c>
      <c r="H11" s="22">
        <v>57</v>
      </c>
      <c r="I11" s="22">
        <v>57</v>
      </c>
      <c r="J11" s="22">
        <v>4</v>
      </c>
      <c r="K11" s="22">
        <v>67</v>
      </c>
      <c r="L11" s="20">
        <f t="shared" si="0"/>
        <v>67</v>
      </c>
      <c r="M11" s="22">
        <v>7</v>
      </c>
      <c r="N11" s="22">
        <v>1</v>
      </c>
      <c r="O11" s="20">
        <f t="shared" si="1"/>
        <v>1</v>
      </c>
      <c r="P11" s="22">
        <v>4</v>
      </c>
      <c r="Q11" s="22">
        <v>46</v>
      </c>
      <c r="R11" s="20">
        <f t="shared" si="2"/>
        <v>46</v>
      </c>
      <c r="S11" s="31">
        <f t="shared" si="3"/>
        <v>171</v>
      </c>
      <c r="T11" s="4"/>
    </row>
    <row r="12" spans="1:20">
      <c r="A12" s="35">
        <v>9</v>
      </c>
      <c r="B12" s="15" t="s">
        <v>42</v>
      </c>
      <c r="C12" s="19">
        <v>0</v>
      </c>
      <c r="D12" s="20">
        <v>0</v>
      </c>
      <c r="E12" s="31">
        <v>0</v>
      </c>
      <c r="F12" s="36" t="s">
        <v>34</v>
      </c>
      <c r="G12" s="31">
        <v>7</v>
      </c>
      <c r="H12" s="31">
        <v>17</v>
      </c>
      <c r="I12" s="31">
        <v>17</v>
      </c>
      <c r="J12" s="31"/>
      <c r="K12" s="31"/>
      <c r="L12" s="20">
        <f t="shared" si="0"/>
        <v>0</v>
      </c>
      <c r="M12" s="31"/>
      <c r="N12" s="31"/>
      <c r="O12" s="20">
        <f t="shared" si="1"/>
        <v>0</v>
      </c>
      <c r="P12" s="31"/>
      <c r="Q12" s="31"/>
      <c r="R12" s="20">
        <f t="shared" si="2"/>
        <v>0</v>
      </c>
      <c r="S12" s="31">
        <f t="shared" si="3"/>
        <v>17</v>
      </c>
      <c r="T12" s="4"/>
    </row>
    <row r="13" spans="1:20">
      <c r="A13" s="35">
        <v>10</v>
      </c>
      <c r="B13" s="15" t="s">
        <v>44</v>
      </c>
      <c r="C13" s="19">
        <v>0</v>
      </c>
      <c r="D13" s="20">
        <v>0</v>
      </c>
      <c r="E13" s="31">
        <v>0</v>
      </c>
      <c r="F13" s="36" t="s">
        <v>36</v>
      </c>
      <c r="G13" s="31">
        <v>2</v>
      </c>
      <c r="H13" s="31">
        <v>72</v>
      </c>
      <c r="I13" s="31">
        <v>72</v>
      </c>
      <c r="J13" s="31">
        <v>8</v>
      </c>
      <c r="K13" s="31">
        <v>40</v>
      </c>
      <c r="L13" s="20">
        <f t="shared" si="0"/>
        <v>40</v>
      </c>
      <c r="M13" s="31">
        <v>7</v>
      </c>
      <c r="N13" s="31">
        <v>1</v>
      </c>
      <c r="O13" s="20">
        <f t="shared" si="1"/>
        <v>1</v>
      </c>
      <c r="P13" s="31">
        <v>3</v>
      </c>
      <c r="Q13" s="31">
        <v>57</v>
      </c>
      <c r="R13" s="20">
        <f t="shared" si="2"/>
        <v>57</v>
      </c>
      <c r="S13" s="31">
        <f t="shared" si="3"/>
        <v>170</v>
      </c>
      <c r="T13" s="4"/>
    </row>
    <row r="14" spans="1:20">
      <c r="A14" s="35">
        <v>11</v>
      </c>
      <c r="B14" s="15" t="s">
        <v>126</v>
      </c>
      <c r="C14" s="31"/>
      <c r="D14" s="31"/>
      <c r="E14" s="37"/>
      <c r="F14" s="36" t="s">
        <v>38</v>
      </c>
      <c r="G14" s="31"/>
      <c r="H14" s="31"/>
      <c r="I14" s="31"/>
      <c r="J14" s="31">
        <v>1</v>
      </c>
      <c r="K14" s="31">
        <v>100</v>
      </c>
      <c r="L14" s="20">
        <f t="shared" si="0"/>
        <v>100</v>
      </c>
      <c r="M14" s="31"/>
      <c r="N14" s="31"/>
      <c r="O14" s="20">
        <f t="shared" si="1"/>
        <v>0</v>
      </c>
      <c r="P14" s="31">
        <v>6</v>
      </c>
      <c r="Q14" s="31">
        <v>25</v>
      </c>
      <c r="R14" s="20">
        <f t="shared" si="2"/>
        <v>25</v>
      </c>
      <c r="S14" s="31">
        <f t="shared" si="3"/>
        <v>125</v>
      </c>
      <c r="T14" s="4"/>
    </row>
    <row r="15" spans="1:20">
      <c r="A15" s="35">
        <v>12</v>
      </c>
      <c r="B15" s="15" t="s">
        <v>127</v>
      </c>
      <c r="C15" s="31"/>
      <c r="D15" s="31"/>
      <c r="E15" s="37"/>
      <c r="F15" s="36" t="s">
        <v>40</v>
      </c>
      <c r="G15" s="31"/>
      <c r="H15" s="31"/>
      <c r="I15" s="31"/>
      <c r="J15" s="31">
        <v>3</v>
      </c>
      <c r="K15" s="31">
        <v>76</v>
      </c>
      <c r="L15" s="20">
        <f t="shared" si="0"/>
        <v>76</v>
      </c>
      <c r="M15" s="31">
        <v>1</v>
      </c>
      <c r="N15" s="31">
        <v>70</v>
      </c>
      <c r="O15" s="20">
        <f t="shared" si="1"/>
        <v>70</v>
      </c>
      <c r="P15" s="22">
        <v>9</v>
      </c>
      <c r="Q15" s="31">
        <v>1</v>
      </c>
      <c r="R15" s="20">
        <f t="shared" si="2"/>
        <v>1</v>
      </c>
      <c r="S15" s="31">
        <f t="shared" si="3"/>
        <v>147</v>
      </c>
      <c r="T15" s="4"/>
    </row>
    <row r="16" spans="1:20">
      <c r="A16" s="35">
        <v>13</v>
      </c>
      <c r="B16" s="15" t="s">
        <v>49</v>
      </c>
      <c r="C16" s="31"/>
      <c r="D16" s="31"/>
      <c r="E16" s="37"/>
      <c r="F16" s="36" t="s">
        <v>41</v>
      </c>
      <c r="G16" s="31"/>
      <c r="H16" s="31"/>
      <c r="I16" s="31"/>
      <c r="J16" s="22">
        <v>5</v>
      </c>
      <c r="K16" s="31">
        <v>59</v>
      </c>
      <c r="L16" s="20">
        <f t="shared" si="0"/>
        <v>59</v>
      </c>
      <c r="M16" s="31"/>
      <c r="N16" s="31"/>
      <c r="O16" s="20">
        <f t="shared" si="1"/>
        <v>0</v>
      </c>
      <c r="P16" s="31"/>
      <c r="Q16" s="31"/>
      <c r="R16" s="20">
        <f t="shared" si="2"/>
        <v>0</v>
      </c>
      <c r="S16" s="31">
        <f t="shared" si="3"/>
        <v>59</v>
      </c>
      <c r="T16" s="4"/>
    </row>
    <row r="17" spans="1:20">
      <c r="A17" s="35">
        <v>14</v>
      </c>
      <c r="B17" s="15" t="s">
        <v>128</v>
      </c>
      <c r="C17" s="31"/>
      <c r="D17" s="31"/>
      <c r="E17" s="37"/>
      <c r="F17" s="36" t="s">
        <v>43</v>
      </c>
      <c r="G17" s="31"/>
      <c r="H17" s="31"/>
      <c r="I17" s="31"/>
      <c r="J17" s="22">
        <v>6</v>
      </c>
      <c r="K17" s="31">
        <v>52</v>
      </c>
      <c r="L17" s="20">
        <f t="shared" si="0"/>
        <v>52</v>
      </c>
      <c r="M17" s="31"/>
      <c r="N17" s="31"/>
      <c r="O17" s="20">
        <f t="shared" si="1"/>
        <v>0</v>
      </c>
      <c r="P17" s="31"/>
      <c r="Q17" s="31"/>
      <c r="R17" s="20">
        <f t="shared" si="2"/>
        <v>0</v>
      </c>
      <c r="S17" s="31">
        <f t="shared" si="3"/>
        <v>52</v>
      </c>
      <c r="T17" s="4"/>
    </row>
    <row r="18" spans="1:20">
      <c r="A18" s="35">
        <v>15</v>
      </c>
      <c r="B18" s="15" t="s">
        <v>50</v>
      </c>
      <c r="C18" s="31"/>
      <c r="D18" s="31"/>
      <c r="E18" s="37"/>
      <c r="F18" s="36" t="s">
        <v>45</v>
      </c>
      <c r="G18" s="31"/>
      <c r="H18" s="31"/>
      <c r="I18" s="31"/>
      <c r="J18" s="22">
        <v>7</v>
      </c>
      <c r="K18" s="31">
        <v>46</v>
      </c>
      <c r="L18" s="20">
        <f t="shared" si="0"/>
        <v>46</v>
      </c>
      <c r="M18" s="31"/>
      <c r="N18" s="31"/>
      <c r="O18" s="20">
        <f t="shared" si="1"/>
        <v>0</v>
      </c>
      <c r="P18" s="31"/>
      <c r="Q18" s="31"/>
      <c r="R18" s="20">
        <f t="shared" si="2"/>
        <v>0</v>
      </c>
      <c r="S18" s="31">
        <f t="shared" si="3"/>
        <v>46</v>
      </c>
      <c r="T18" s="4"/>
    </row>
    <row r="19" spans="1:20">
      <c r="A19" s="35">
        <v>16</v>
      </c>
      <c r="B19" s="15" t="s">
        <v>129</v>
      </c>
      <c r="C19" s="31"/>
      <c r="D19" s="31"/>
      <c r="E19" s="31"/>
      <c r="F19" s="31"/>
      <c r="G19" s="31"/>
      <c r="H19" s="31"/>
      <c r="I19" s="31"/>
      <c r="J19" s="22">
        <v>10</v>
      </c>
      <c r="K19" s="31">
        <v>29</v>
      </c>
      <c r="L19" s="20">
        <f t="shared" si="0"/>
        <v>29</v>
      </c>
      <c r="M19" s="31"/>
      <c r="N19" s="31"/>
      <c r="O19" s="20">
        <f t="shared" si="1"/>
        <v>0</v>
      </c>
      <c r="P19" s="31"/>
      <c r="Q19" s="31"/>
      <c r="R19" s="20">
        <f t="shared" si="2"/>
        <v>0</v>
      </c>
      <c r="S19" s="31">
        <f t="shared" si="3"/>
        <v>29</v>
      </c>
      <c r="T19" s="4"/>
    </row>
    <row r="20" spans="1:20">
      <c r="A20" s="35">
        <v>17</v>
      </c>
      <c r="B20" s="15" t="s">
        <v>12</v>
      </c>
      <c r="C20" s="31"/>
      <c r="D20" s="31"/>
      <c r="E20" s="31"/>
      <c r="F20" s="31"/>
      <c r="G20" s="31"/>
      <c r="H20" s="31"/>
      <c r="I20" s="31"/>
      <c r="J20" s="22">
        <v>11</v>
      </c>
      <c r="K20" s="31">
        <v>24</v>
      </c>
      <c r="L20" s="20">
        <f t="shared" si="0"/>
        <v>24</v>
      </c>
      <c r="M20" s="31"/>
      <c r="N20" s="31"/>
      <c r="O20" s="20">
        <f t="shared" si="1"/>
        <v>0</v>
      </c>
      <c r="P20" s="31"/>
      <c r="Q20" s="31"/>
      <c r="R20" s="20">
        <f t="shared" si="2"/>
        <v>0</v>
      </c>
      <c r="S20" s="31">
        <f t="shared" si="3"/>
        <v>24</v>
      </c>
      <c r="T20" s="4"/>
    </row>
    <row r="21" spans="1:20">
      <c r="A21" s="35">
        <v>18</v>
      </c>
      <c r="B21" s="15" t="s">
        <v>57</v>
      </c>
      <c r="C21" s="31"/>
      <c r="D21" s="31"/>
      <c r="E21" s="31"/>
      <c r="F21" s="31"/>
      <c r="G21" s="31"/>
      <c r="H21" s="31"/>
      <c r="I21" s="31"/>
      <c r="J21" s="22">
        <v>12</v>
      </c>
      <c r="K21" s="31">
        <v>19</v>
      </c>
      <c r="L21" s="20">
        <f t="shared" si="0"/>
        <v>19</v>
      </c>
      <c r="M21" s="31"/>
      <c r="N21" s="31"/>
      <c r="O21" s="20">
        <f t="shared" si="1"/>
        <v>0</v>
      </c>
      <c r="P21" s="31"/>
      <c r="Q21" s="31"/>
      <c r="R21" s="20">
        <f t="shared" si="2"/>
        <v>0</v>
      </c>
      <c r="S21" s="31">
        <f t="shared" si="3"/>
        <v>19</v>
      </c>
      <c r="T21" s="4"/>
    </row>
    <row r="22" spans="1:20">
      <c r="A22" s="35">
        <v>19</v>
      </c>
      <c r="B22" s="15" t="s">
        <v>130</v>
      </c>
      <c r="C22" s="31"/>
      <c r="D22" s="31"/>
      <c r="E22" s="31"/>
      <c r="F22" s="31"/>
      <c r="G22" s="31"/>
      <c r="H22" s="31"/>
      <c r="I22" s="31"/>
      <c r="J22" s="22">
        <v>13</v>
      </c>
      <c r="K22" s="31">
        <v>14</v>
      </c>
      <c r="L22" s="20">
        <f t="shared" si="0"/>
        <v>14</v>
      </c>
      <c r="M22" s="31"/>
      <c r="N22" s="31"/>
      <c r="O22" s="20">
        <f t="shared" si="1"/>
        <v>0</v>
      </c>
      <c r="P22" s="31"/>
      <c r="Q22" s="31"/>
      <c r="R22" s="20">
        <f t="shared" si="2"/>
        <v>0</v>
      </c>
      <c r="S22" s="31">
        <f t="shared" si="3"/>
        <v>14</v>
      </c>
      <c r="T22" s="4"/>
    </row>
    <row r="23" spans="1:20">
      <c r="A23" s="35">
        <v>20</v>
      </c>
      <c r="B23" s="15" t="s">
        <v>61</v>
      </c>
      <c r="C23" s="31"/>
      <c r="D23" s="31"/>
      <c r="E23" s="31"/>
      <c r="F23" s="31"/>
      <c r="G23" s="31"/>
      <c r="H23" s="31"/>
      <c r="I23" s="31"/>
      <c r="J23" s="22">
        <v>15</v>
      </c>
      <c r="K23" s="31">
        <v>5</v>
      </c>
      <c r="L23" s="20">
        <f t="shared" si="0"/>
        <v>5</v>
      </c>
      <c r="M23" s="31"/>
      <c r="N23" s="31"/>
      <c r="O23" s="20">
        <f t="shared" si="1"/>
        <v>0</v>
      </c>
      <c r="P23" s="31"/>
      <c r="Q23" s="31"/>
      <c r="R23" s="20">
        <f t="shared" si="2"/>
        <v>0</v>
      </c>
      <c r="S23" s="31">
        <f t="shared" si="3"/>
        <v>5</v>
      </c>
      <c r="T23" s="4"/>
    </row>
    <row r="24" spans="1:20">
      <c r="A24" s="35">
        <v>21</v>
      </c>
      <c r="B24" s="15" t="s">
        <v>131</v>
      </c>
      <c r="C24" s="31"/>
      <c r="D24" s="31"/>
      <c r="E24" s="31"/>
      <c r="F24" s="31"/>
      <c r="G24" s="31"/>
      <c r="H24" s="31"/>
      <c r="I24" s="31"/>
      <c r="J24" s="22">
        <v>16</v>
      </c>
      <c r="K24" s="31">
        <v>1</v>
      </c>
      <c r="L24" s="20">
        <f t="shared" si="0"/>
        <v>1</v>
      </c>
      <c r="M24" s="31"/>
      <c r="N24" s="31"/>
      <c r="O24" s="20">
        <f t="shared" si="1"/>
        <v>0</v>
      </c>
      <c r="P24" s="31"/>
      <c r="Q24" s="31"/>
      <c r="R24" s="20">
        <f t="shared" si="2"/>
        <v>0</v>
      </c>
      <c r="S24" s="31">
        <f t="shared" si="3"/>
        <v>1</v>
      </c>
      <c r="T24" s="4"/>
    </row>
    <row r="25" spans="1:20">
      <c r="A25" s="35">
        <v>22</v>
      </c>
      <c r="B25" s="15" t="s">
        <v>156</v>
      </c>
      <c r="C25" s="31"/>
      <c r="D25" s="31"/>
      <c r="E25" s="31"/>
      <c r="F25" s="31"/>
      <c r="G25" s="31"/>
      <c r="H25" s="31"/>
      <c r="I25" s="31"/>
      <c r="J25" s="31"/>
      <c r="K25" s="31"/>
      <c r="L25" s="20">
        <f t="shared" si="0"/>
        <v>0</v>
      </c>
      <c r="M25" s="31"/>
      <c r="N25" s="31"/>
      <c r="O25" s="20">
        <f t="shared" si="1"/>
        <v>0</v>
      </c>
      <c r="P25" s="31">
        <v>2</v>
      </c>
      <c r="Q25" s="31">
        <v>72</v>
      </c>
      <c r="R25" s="20">
        <f t="shared" si="2"/>
        <v>72</v>
      </c>
      <c r="S25" s="31">
        <f t="shared" si="3"/>
        <v>72</v>
      </c>
      <c r="T25" s="4"/>
    </row>
    <row r="26" spans="1:20">
      <c r="A26" s="35">
        <v>23</v>
      </c>
      <c r="B26" s="15" t="s">
        <v>157</v>
      </c>
      <c r="C26" s="31"/>
      <c r="D26" s="31"/>
      <c r="E26" s="31"/>
      <c r="F26" s="31"/>
      <c r="G26" s="31"/>
      <c r="H26" s="31"/>
      <c r="I26" s="31"/>
      <c r="J26" s="31"/>
      <c r="K26" s="31"/>
      <c r="L26" s="20">
        <f t="shared" si="0"/>
        <v>0</v>
      </c>
      <c r="M26" s="31"/>
      <c r="N26" s="31"/>
      <c r="O26" s="20">
        <f t="shared" si="1"/>
        <v>0</v>
      </c>
      <c r="P26" s="31">
        <v>8</v>
      </c>
      <c r="Q26" s="31">
        <v>9</v>
      </c>
      <c r="R26" s="20">
        <f t="shared" si="2"/>
        <v>9</v>
      </c>
      <c r="S26" s="31">
        <f t="shared" si="3"/>
        <v>9</v>
      </c>
      <c r="T26" s="4"/>
    </row>
    <row r="27" spans="1:20">
      <c r="A27" s="35">
        <v>24</v>
      </c>
      <c r="B27" s="15" t="s">
        <v>164</v>
      </c>
      <c r="C27" s="31"/>
      <c r="D27" s="31"/>
      <c r="E27" s="31"/>
      <c r="F27" s="31"/>
      <c r="G27" s="31"/>
      <c r="H27" s="31"/>
      <c r="I27" s="31"/>
      <c r="J27" s="31"/>
      <c r="K27" s="31"/>
      <c r="L27" s="20">
        <f t="shared" si="0"/>
        <v>0</v>
      </c>
      <c r="M27" s="31">
        <v>2</v>
      </c>
      <c r="N27" s="31">
        <v>53</v>
      </c>
      <c r="O27" s="20">
        <f t="shared" si="1"/>
        <v>53</v>
      </c>
      <c r="P27" s="31"/>
      <c r="Q27" s="31"/>
      <c r="R27" s="20">
        <f t="shared" si="2"/>
        <v>0</v>
      </c>
      <c r="S27" s="31">
        <f t="shared" si="3"/>
        <v>53</v>
      </c>
      <c r="T27" s="4"/>
    </row>
    <row r="28" spans="1:20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5:20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5:20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</sheetData>
  <mergeCells count="6">
    <mergeCell ref="G2:I2"/>
    <mergeCell ref="C1:I1"/>
    <mergeCell ref="C2:E2"/>
    <mergeCell ref="J2:L2"/>
    <mergeCell ref="P2:R2"/>
    <mergeCell ref="M2:O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opLeftCell="A7" workbookViewId="0">
      <selection activeCell="A34" sqref="A34:A45"/>
    </sheetView>
  </sheetViews>
  <sheetFormatPr defaultRowHeight="15"/>
  <cols>
    <col min="1" max="1" width="3.85546875" customWidth="1"/>
    <col min="2" max="2" width="26.7109375" bestFit="1" customWidth="1"/>
    <col min="3" max="4" width="9.140625" style="3"/>
    <col min="5" max="5" width="13" style="3" customWidth="1"/>
    <col min="6" max="6" width="0.28515625" hidden="1" customWidth="1"/>
    <col min="7" max="8" width="9.140625" style="3"/>
    <col min="9" max="9" width="12" style="3" bestFit="1" customWidth="1"/>
    <col min="10" max="12" width="11.85546875" customWidth="1"/>
  </cols>
  <sheetData>
    <row r="1" spans="1:13">
      <c r="C1" s="44" t="s">
        <v>6</v>
      </c>
      <c r="D1" s="44"/>
      <c r="E1" s="44"/>
      <c r="F1" s="44"/>
      <c r="G1" s="44"/>
      <c r="H1" s="44"/>
      <c r="I1" s="44"/>
      <c r="J1" s="28"/>
      <c r="K1" s="28"/>
      <c r="L1" s="28"/>
    </row>
    <row r="2" spans="1:13">
      <c r="C2" s="45" t="s">
        <v>2</v>
      </c>
      <c r="D2" s="45"/>
      <c r="E2" s="45"/>
      <c r="F2" s="3"/>
      <c r="G2" s="45" t="s">
        <v>14</v>
      </c>
      <c r="H2" s="45"/>
      <c r="I2" s="45"/>
      <c r="J2" s="46" t="s">
        <v>132</v>
      </c>
      <c r="K2" s="47"/>
      <c r="L2" s="48"/>
      <c r="M2" t="s">
        <v>18</v>
      </c>
    </row>
    <row r="3" spans="1:13">
      <c r="A3" t="s">
        <v>1</v>
      </c>
      <c r="B3" s="8" t="s">
        <v>0</v>
      </c>
      <c r="C3" s="9" t="s">
        <v>3</v>
      </c>
      <c r="D3" s="9" t="s">
        <v>4</v>
      </c>
      <c r="E3" s="9" t="s">
        <v>5</v>
      </c>
      <c r="G3" s="26" t="s">
        <v>3</v>
      </c>
      <c r="H3" s="26" t="s">
        <v>13</v>
      </c>
      <c r="I3" s="26" t="s">
        <v>5</v>
      </c>
      <c r="J3" s="17" t="s">
        <v>3</v>
      </c>
      <c r="K3" s="17" t="s">
        <v>13</v>
      </c>
      <c r="L3" s="17" t="s">
        <v>5</v>
      </c>
    </row>
    <row r="4" spans="1:13" ht="15" customHeight="1">
      <c r="A4" s="6">
        <v>1</v>
      </c>
      <c r="B4" s="2" t="s">
        <v>47</v>
      </c>
      <c r="C4" s="19">
        <v>5</v>
      </c>
      <c r="D4" s="18">
        <v>10</v>
      </c>
      <c r="E4" s="18">
        <f t="shared" ref="E4:E9" si="0">D4*F4</f>
        <v>15</v>
      </c>
      <c r="F4" s="5">
        <v>1.5</v>
      </c>
      <c r="G4" s="18">
        <v>0</v>
      </c>
      <c r="H4" s="20">
        <v>0</v>
      </c>
      <c r="I4" s="34">
        <f>H4</f>
        <v>0</v>
      </c>
      <c r="J4" s="20"/>
      <c r="K4" s="20"/>
      <c r="L4" s="20">
        <f>K4</f>
        <v>0</v>
      </c>
      <c r="M4" s="31">
        <f>L4+I4+E4</f>
        <v>15</v>
      </c>
    </row>
    <row r="5" spans="1:13">
      <c r="A5" s="6">
        <v>2</v>
      </c>
      <c r="B5" s="2" t="s">
        <v>48</v>
      </c>
      <c r="C5" s="19">
        <v>1</v>
      </c>
      <c r="D5" s="18">
        <v>60</v>
      </c>
      <c r="E5" s="18">
        <f t="shared" si="0"/>
        <v>90</v>
      </c>
      <c r="F5" s="5">
        <v>1.5</v>
      </c>
      <c r="G5" s="18">
        <v>2</v>
      </c>
      <c r="H5" s="31">
        <v>91</v>
      </c>
      <c r="I5" s="34">
        <f t="shared" ref="I5:I35" si="1">H5</f>
        <v>91</v>
      </c>
      <c r="J5" s="31">
        <v>2</v>
      </c>
      <c r="K5" s="31">
        <v>88</v>
      </c>
      <c r="L5" s="20">
        <f>K5</f>
        <v>88</v>
      </c>
      <c r="M5" s="31">
        <f t="shared" ref="M5:M45" si="2">L5+I5+E5</f>
        <v>269</v>
      </c>
    </row>
    <row r="6" spans="1:13">
      <c r="A6" s="6">
        <v>3</v>
      </c>
      <c r="B6" s="2" t="s">
        <v>49</v>
      </c>
      <c r="C6" s="19">
        <v>3</v>
      </c>
      <c r="D6" s="18">
        <v>30</v>
      </c>
      <c r="E6" s="18">
        <f t="shared" si="0"/>
        <v>45</v>
      </c>
      <c r="F6" s="5">
        <v>1.5</v>
      </c>
      <c r="G6" s="18">
        <v>15</v>
      </c>
      <c r="H6" s="20">
        <v>36</v>
      </c>
      <c r="I6" s="34">
        <f t="shared" si="1"/>
        <v>36</v>
      </c>
      <c r="J6" s="20">
        <v>3</v>
      </c>
      <c r="K6" s="20">
        <v>78</v>
      </c>
      <c r="L6" s="20">
        <f t="shared" ref="L6:L45" si="3">K6</f>
        <v>78</v>
      </c>
      <c r="M6" s="31">
        <f t="shared" si="2"/>
        <v>159</v>
      </c>
    </row>
    <row r="7" spans="1:13">
      <c r="A7" s="6">
        <v>4</v>
      </c>
      <c r="B7" s="1" t="s">
        <v>50</v>
      </c>
      <c r="C7" s="19">
        <v>4</v>
      </c>
      <c r="D7" s="18">
        <v>19</v>
      </c>
      <c r="E7" s="18">
        <f t="shared" si="0"/>
        <v>28.5</v>
      </c>
      <c r="F7" s="5">
        <v>1.5</v>
      </c>
      <c r="G7" s="18">
        <v>6</v>
      </c>
      <c r="H7" s="31">
        <v>68</v>
      </c>
      <c r="I7" s="34">
        <f t="shared" si="1"/>
        <v>68</v>
      </c>
      <c r="J7" s="31">
        <v>1</v>
      </c>
      <c r="K7" s="31">
        <v>100</v>
      </c>
      <c r="L7" s="20">
        <f t="shared" si="3"/>
        <v>100</v>
      </c>
      <c r="M7" s="31">
        <f t="shared" si="2"/>
        <v>196.5</v>
      </c>
    </row>
    <row r="8" spans="1:13">
      <c r="A8" s="6">
        <v>5</v>
      </c>
      <c r="B8" s="2" t="s">
        <v>51</v>
      </c>
      <c r="C8" s="7">
        <v>2</v>
      </c>
      <c r="D8" s="18">
        <v>43</v>
      </c>
      <c r="E8" s="18">
        <f t="shared" si="0"/>
        <v>64.5</v>
      </c>
      <c r="F8" s="5">
        <v>1.5</v>
      </c>
      <c r="G8" s="18">
        <v>3</v>
      </c>
      <c r="H8" s="20">
        <v>84</v>
      </c>
      <c r="I8" s="34">
        <f t="shared" si="1"/>
        <v>84</v>
      </c>
      <c r="J8" s="20">
        <v>14</v>
      </c>
      <c r="K8" s="20">
        <v>19</v>
      </c>
      <c r="L8" s="20">
        <f t="shared" si="3"/>
        <v>19</v>
      </c>
      <c r="M8" s="31">
        <f t="shared" si="2"/>
        <v>167.5</v>
      </c>
    </row>
    <row r="9" spans="1:13">
      <c r="A9" s="6">
        <v>6</v>
      </c>
      <c r="B9" s="2" t="s">
        <v>52</v>
      </c>
      <c r="C9" s="10">
        <v>6</v>
      </c>
      <c r="D9" s="23">
        <v>1</v>
      </c>
      <c r="E9" s="23">
        <f t="shared" si="0"/>
        <v>1.5</v>
      </c>
      <c r="F9" s="5">
        <v>1.5</v>
      </c>
      <c r="G9" s="23">
        <v>0</v>
      </c>
      <c r="H9" s="24">
        <v>0</v>
      </c>
      <c r="I9" s="34">
        <f t="shared" si="1"/>
        <v>0</v>
      </c>
      <c r="J9" s="22"/>
      <c r="K9" s="22"/>
      <c r="L9" s="20">
        <f t="shared" si="3"/>
        <v>0</v>
      </c>
      <c r="M9" s="31">
        <f t="shared" si="2"/>
        <v>1.5</v>
      </c>
    </row>
    <row r="10" spans="1:13">
      <c r="A10" s="6">
        <v>7</v>
      </c>
      <c r="B10" s="15" t="s">
        <v>53</v>
      </c>
      <c r="C10" s="22">
        <v>0</v>
      </c>
      <c r="D10" s="22">
        <v>0</v>
      </c>
      <c r="E10" s="31">
        <v>0</v>
      </c>
      <c r="F10" s="31">
        <v>1.5</v>
      </c>
      <c r="G10" s="18">
        <v>21</v>
      </c>
      <c r="H10" s="20">
        <v>21</v>
      </c>
      <c r="I10" s="34">
        <f t="shared" si="1"/>
        <v>21</v>
      </c>
      <c r="J10" s="20"/>
      <c r="K10" s="20"/>
      <c r="L10" s="20">
        <f t="shared" si="3"/>
        <v>0</v>
      </c>
      <c r="M10" s="31">
        <f t="shared" si="2"/>
        <v>21</v>
      </c>
    </row>
    <row r="11" spans="1:13">
      <c r="A11" s="6">
        <v>8</v>
      </c>
      <c r="B11" s="15" t="s">
        <v>54</v>
      </c>
      <c r="C11" s="22">
        <v>0</v>
      </c>
      <c r="D11" s="22">
        <v>0</v>
      </c>
      <c r="E11" s="31">
        <v>0</v>
      </c>
      <c r="F11" s="31"/>
      <c r="G11" s="31">
        <v>20</v>
      </c>
      <c r="H11" s="31">
        <v>23</v>
      </c>
      <c r="I11" s="34">
        <f t="shared" si="1"/>
        <v>23</v>
      </c>
      <c r="J11" s="22"/>
      <c r="K11" s="22"/>
      <c r="L11" s="20">
        <f t="shared" si="3"/>
        <v>0</v>
      </c>
      <c r="M11" s="31">
        <f t="shared" si="2"/>
        <v>23</v>
      </c>
    </row>
    <row r="12" spans="1:13">
      <c r="A12" s="6">
        <v>9</v>
      </c>
      <c r="B12" s="15" t="s">
        <v>55</v>
      </c>
      <c r="C12" s="22">
        <v>0</v>
      </c>
      <c r="D12" s="22">
        <v>0</v>
      </c>
      <c r="E12" s="31">
        <v>0</v>
      </c>
      <c r="F12" s="31"/>
      <c r="G12" s="31">
        <v>30</v>
      </c>
      <c r="H12" s="31">
        <v>1</v>
      </c>
      <c r="I12" s="34">
        <f t="shared" si="1"/>
        <v>1</v>
      </c>
      <c r="J12" s="31"/>
      <c r="K12" s="31"/>
      <c r="L12" s="20">
        <f t="shared" si="3"/>
        <v>0</v>
      </c>
      <c r="M12" s="31">
        <f t="shared" si="2"/>
        <v>1</v>
      </c>
    </row>
    <row r="13" spans="1:13">
      <c r="A13" s="6">
        <v>10</v>
      </c>
      <c r="B13" s="15" t="s">
        <v>56</v>
      </c>
      <c r="C13" s="22">
        <v>0</v>
      </c>
      <c r="D13" s="22">
        <v>0</v>
      </c>
      <c r="E13" s="31">
        <v>0</v>
      </c>
      <c r="F13" s="31"/>
      <c r="G13" s="31">
        <v>5</v>
      </c>
      <c r="H13" s="31">
        <v>73</v>
      </c>
      <c r="I13" s="34">
        <f t="shared" si="1"/>
        <v>73</v>
      </c>
      <c r="J13" s="31"/>
      <c r="K13" s="31"/>
      <c r="L13" s="20">
        <f t="shared" si="3"/>
        <v>0</v>
      </c>
      <c r="M13" s="31">
        <f t="shared" si="2"/>
        <v>73</v>
      </c>
    </row>
    <row r="14" spans="1:13">
      <c r="A14" s="6">
        <v>11</v>
      </c>
      <c r="B14" s="15" t="s">
        <v>57</v>
      </c>
      <c r="C14" s="22">
        <v>0</v>
      </c>
      <c r="D14" s="22">
        <v>0</v>
      </c>
      <c r="E14" s="31">
        <v>0</v>
      </c>
      <c r="F14" s="31"/>
      <c r="G14" s="31">
        <v>14</v>
      </c>
      <c r="H14" s="31">
        <v>39</v>
      </c>
      <c r="I14" s="34">
        <f t="shared" si="1"/>
        <v>39</v>
      </c>
      <c r="J14" s="31"/>
      <c r="K14" s="31"/>
      <c r="L14" s="20">
        <f>K14</f>
        <v>0</v>
      </c>
      <c r="M14" s="31">
        <f t="shared" si="2"/>
        <v>39</v>
      </c>
    </row>
    <row r="15" spans="1:13">
      <c r="A15" s="6">
        <v>12</v>
      </c>
      <c r="B15" s="15" t="s">
        <v>58</v>
      </c>
      <c r="C15" s="22">
        <v>0</v>
      </c>
      <c r="D15" s="22">
        <v>0</v>
      </c>
      <c r="E15" s="31">
        <v>0</v>
      </c>
      <c r="F15" s="31"/>
      <c r="G15" s="31">
        <v>16</v>
      </c>
      <c r="H15" s="31">
        <v>34</v>
      </c>
      <c r="I15" s="34">
        <f t="shared" si="1"/>
        <v>34</v>
      </c>
      <c r="J15" s="22">
        <v>13</v>
      </c>
      <c r="K15" s="31">
        <v>23</v>
      </c>
      <c r="L15" s="20">
        <f t="shared" si="3"/>
        <v>23</v>
      </c>
      <c r="M15" s="31">
        <f t="shared" si="2"/>
        <v>57</v>
      </c>
    </row>
    <row r="16" spans="1:13">
      <c r="A16" s="6">
        <v>13</v>
      </c>
      <c r="B16" s="15" t="s">
        <v>59</v>
      </c>
      <c r="C16" s="22">
        <v>0</v>
      </c>
      <c r="D16" s="22">
        <v>0</v>
      </c>
      <c r="E16" s="31">
        <v>0</v>
      </c>
      <c r="F16" s="31"/>
      <c r="G16" s="31">
        <v>9</v>
      </c>
      <c r="H16" s="31">
        <v>56</v>
      </c>
      <c r="I16" s="34">
        <f t="shared" si="1"/>
        <v>56</v>
      </c>
      <c r="J16" s="31"/>
      <c r="K16" s="31"/>
      <c r="L16" s="20">
        <f t="shared" si="3"/>
        <v>0</v>
      </c>
      <c r="M16" s="31">
        <f t="shared" si="2"/>
        <v>56</v>
      </c>
    </row>
    <row r="17" spans="1:13">
      <c r="A17" s="6">
        <v>14</v>
      </c>
      <c r="B17" s="15" t="s">
        <v>60</v>
      </c>
      <c r="C17" s="22">
        <v>0</v>
      </c>
      <c r="D17" s="22">
        <v>0</v>
      </c>
      <c r="E17" s="31">
        <v>0</v>
      </c>
      <c r="F17" s="31"/>
      <c r="G17" s="31">
        <v>7</v>
      </c>
      <c r="H17" s="31">
        <v>64</v>
      </c>
      <c r="I17" s="34">
        <f t="shared" si="1"/>
        <v>64</v>
      </c>
      <c r="J17" s="31"/>
      <c r="K17" s="31"/>
      <c r="L17" s="20">
        <f t="shared" si="3"/>
        <v>0</v>
      </c>
      <c r="M17" s="31">
        <f t="shared" si="2"/>
        <v>64</v>
      </c>
    </row>
    <row r="18" spans="1:13">
      <c r="A18" s="6">
        <v>15</v>
      </c>
      <c r="B18" s="15" t="s">
        <v>61</v>
      </c>
      <c r="C18" s="22">
        <v>0</v>
      </c>
      <c r="D18" s="22">
        <v>0</v>
      </c>
      <c r="E18" s="31">
        <v>0</v>
      </c>
      <c r="F18" s="31"/>
      <c r="G18" s="31">
        <v>10</v>
      </c>
      <c r="H18" s="31">
        <v>52</v>
      </c>
      <c r="I18" s="34">
        <f t="shared" si="1"/>
        <v>52</v>
      </c>
      <c r="J18" s="31"/>
      <c r="K18" s="31"/>
      <c r="L18" s="20">
        <f t="shared" si="3"/>
        <v>0</v>
      </c>
      <c r="M18" s="31">
        <f t="shared" si="2"/>
        <v>52</v>
      </c>
    </row>
    <row r="19" spans="1:13">
      <c r="A19" s="6">
        <v>16</v>
      </c>
      <c r="B19" s="15" t="s">
        <v>62</v>
      </c>
      <c r="C19" s="22">
        <v>0</v>
      </c>
      <c r="D19" s="22">
        <v>0</v>
      </c>
      <c r="E19" s="31">
        <v>0</v>
      </c>
      <c r="F19" s="31"/>
      <c r="G19" s="31">
        <v>1</v>
      </c>
      <c r="H19" s="31">
        <v>100</v>
      </c>
      <c r="I19" s="34">
        <f t="shared" si="1"/>
        <v>100</v>
      </c>
      <c r="J19" s="22">
        <v>4</v>
      </c>
      <c r="K19" s="31">
        <v>71</v>
      </c>
      <c r="L19" s="20">
        <f t="shared" si="3"/>
        <v>71</v>
      </c>
      <c r="M19" s="31">
        <f t="shared" si="2"/>
        <v>171</v>
      </c>
    </row>
    <row r="20" spans="1:13">
      <c r="A20" s="6">
        <v>17</v>
      </c>
      <c r="B20" s="15" t="s">
        <v>63</v>
      </c>
      <c r="C20" s="22">
        <v>0</v>
      </c>
      <c r="D20" s="22">
        <v>0</v>
      </c>
      <c r="E20" s="31">
        <v>0</v>
      </c>
      <c r="F20" s="31"/>
      <c r="G20" s="31">
        <v>23</v>
      </c>
      <c r="H20" s="31">
        <v>1</v>
      </c>
      <c r="I20" s="34">
        <f t="shared" si="1"/>
        <v>1</v>
      </c>
      <c r="J20" s="31"/>
      <c r="K20" s="31"/>
      <c r="L20" s="20">
        <f t="shared" si="3"/>
        <v>0</v>
      </c>
      <c r="M20" s="31">
        <f t="shared" si="2"/>
        <v>1</v>
      </c>
    </row>
    <row r="21" spans="1:13">
      <c r="A21" s="6">
        <v>18</v>
      </c>
      <c r="B21" s="15" t="s">
        <v>64</v>
      </c>
      <c r="C21" s="22">
        <v>0</v>
      </c>
      <c r="D21" s="22">
        <v>0</v>
      </c>
      <c r="E21" s="31">
        <v>0</v>
      </c>
      <c r="F21" s="31"/>
      <c r="G21" s="31">
        <v>18</v>
      </c>
      <c r="H21" s="31">
        <v>28</v>
      </c>
      <c r="I21" s="34">
        <f t="shared" si="1"/>
        <v>28</v>
      </c>
      <c r="J21" s="31"/>
      <c r="K21" s="31"/>
      <c r="L21" s="20">
        <f t="shared" si="3"/>
        <v>0</v>
      </c>
      <c r="M21" s="31">
        <f t="shared" si="2"/>
        <v>28</v>
      </c>
    </row>
    <row r="22" spans="1:13">
      <c r="A22" s="6">
        <v>19</v>
      </c>
      <c r="B22" s="15" t="s">
        <v>65</v>
      </c>
      <c r="C22" s="22">
        <v>0</v>
      </c>
      <c r="D22" s="22">
        <v>0</v>
      </c>
      <c r="E22" s="31">
        <v>0</v>
      </c>
      <c r="F22" s="31"/>
      <c r="G22" s="31">
        <v>30</v>
      </c>
      <c r="H22" s="31">
        <v>1</v>
      </c>
      <c r="I22" s="34">
        <f t="shared" si="1"/>
        <v>1</v>
      </c>
      <c r="J22" s="31"/>
      <c r="K22" s="31"/>
      <c r="L22" s="20">
        <f t="shared" si="3"/>
        <v>0</v>
      </c>
      <c r="M22" s="31">
        <f t="shared" si="2"/>
        <v>1</v>
      </c>
    </row>
    <row r="23" spans="1:13">
      <c r="A23" s="6">
        <v>20</v>
      </c>
      <c r="B23" s="15" t="s">
        <v>66</v>
      </c>
      <c r="C23" s="22">
        <v>0</v>
      </c>
      <c r="D23" s="22">
        <v>0</v>
      </c>
      <c r="E23" s="31">
        <v>0</v>
      </c>
      <c r="F23" s="31"/>
      <c r="G23" s="31">
        <v>30</v>
      </c>
      <c r="H23" s="31">
        <v>1</v>
      </c>
      <c r="I23" s="34">
        <f t="shared" si="1"/>
        <v>1</v>
      </c>
      <c r="J23" s="31">
        <v>6</v>
      </c>
      <c r="K23" s="31">
        <v>57</v>
      </c>
      <c r="L23" s="20">
        <f t="shared" si="3"/>
        <v>57</v>
      </c>
      <c r="M23" s="31">
        <f t="shared" si="2"/>
        <v>58</v>
      </c>
    </row>
    <row r="24" spans="1:13">
      <c r="A24" s="6">
        <v>21</v>
      </c>
      <c r="B24" s="15" t="s">
        <v>67</v>
      </c>
      <c r="C24" s="22">
        <v>0</v>
      </c>
      <c r="D24" s="22">
        <v>0</v>
      </c>
      <c r="E24" s="31">
        <v>0</v>
      </c>
      <c r="F24" s="31"/>
      <c r="G24" s="31">
        <v>30</v>
      </c>
      <c r="H24" s="31">
        <v>1</v>
      </c>
      <c r="I24" s="34">
        <f t="shared" si="1"/>
        <v>1</v>
      </c>
      <c r="J24" s="31"/>
      <c r="K24" s="31"/>
      <c r="L24" s="20">
        <f t="shared" si="3"/>
        <v>0</v>
      </c>
      <c r="M24" s="31">
        <f t="shared" si="2"/>
        <v>1</v>
      </c>
    </row>
    <row r="25" spans="1:13">
      <c r="A25" s="6">
        <v>22</v>
      </c>
      <c r="B25" s="15" t="s">
        <v>68</v>
      </c>
      <c r="C25" s="22">
        <v>0</v>
      </c>
      <c r="D25" s="22">
        <v>0</v>
      </c>
      <c r="E25" s="31">
        <v>0</v>
      </c>
      <c r="F25" s="31"/>
      <c r="G25" s="31">
        <v>30</v>
      </c>
      <c r="H25" s="31">
        <v>1</v>
      </c>
      <c r="I25" s="34">
        <f t="shared" si="1"/>
        <v>1</v>
      </c>
      <c r="J25" s="31">
        <v>7</v>
      </c>
      <c r="K25" s="31">
        <v>51</v>
      </c>
      <c r="L25" s="20">
        <f t="shared" si="3"/>
        <v>51</v>
      </c>
      <c r="M25" s="31">
        <f t="shared" si="2"/>
        <v>52</v>
      </c>
    </row>
    <row r="26" spans="1:13">
      <c r="A26" s="6">
        <v>23</v>
      </c>
      <c r="B26" s="15" t="s">
        <v>69</v>
      </c>
      <c r="C26" s="22">
        <v>0</v>
      </c>
      <c r="D26" s="22">
        <v>0</v>
      </c>
      <c r="E26" s="31">
        <v>0</v>
      </c>
      <c r="F26" s="31"/>
      <c r="G26" s="31">
        <v>17</v>
      </c>
      <c r="H26" s="31">
        <v>31</v>
      </c>
      <c r="I26" s="34">
        <f t="shared" si="1"/>
        <v>31</v>
      </c>
      <c r="J26" s="31"/>
      <c r="K26" s="31"/>
      <c r="L26" s="20">
        <f t="shared" si="3"/>
        <v>0</v>
      </c>
      <c r="M26" s="31">
        <f t="shared" si="2"/>
        <v>31</v>
      </c>
    </row>
    <row r="27" spans="1:13">
      <c r="A27" s="6">
        <v>24</v>
      </c>
      <c r="B27" s="15" t="s">
        <v>70</v>
      </c>
      <c r="C27" s="22">
        <v>0</v>
      </c>
      <c r="D27" s="22">
        <v>0</v>
      </c>
      <c r="E27" s="31">
        <v>0</v>
      </c>
      <c r="F27" s="31"/>
      <c r="G27" s="31">
        <v>13</v>
      </c>
      <c r="H27" s="31">
        <v>42</v>
      </c>
      <c r="I27" s="34">
        <f t="shared" si="1"/>
        <v>42</v>
      </c>
      <c r="J27" s="31"/>
      <c r="K27" s="31"/>
      <c r="L27" s="20">
        <f t="shared" si="3"/>
        <v>0</v>
      </c>
      <c r="M27" s="31">
        <f t="shared" si="2"/>
        <v>42</v>
      </c>
    </row>
    <row r="28" spans="1:13">
      <c r="A28" s="6">
        <v>25</v>
      </c>
      <c r="B28" s="15" t="s">
        <v>71</v>
      </c>
      <c r="C28" s="22">
        <v>0</v>
      </c>
      <c r="D28" s="22">
        <v>0</v>
      </c>
      <c r="E28" s="31">
        <v>0</v>
      </c>
      <c r="F28" s="31"/>
      <c r="G28" s="31">
        <v>30</v>
      </c>
      <c r="H28" s="31">
        <v>1</v>
      </c>
      <c r="I28" s="34">
        <f t="shared" si="1"/>
        <v>1</v>
      </c>
      <c r="J28" s="31"/>
      <c r="K28" s="31"/>
      <c r="L28" s="20">
        <f t="shared" si="3"/>
        <v>0</v>
      </c>
      <c r="M28" s="31">
        <f t="shared" si="2"/>
        <v>1</v>
      </c>
    </row>
    <row r="29" spans="1:13">
      <c r="A29" s="6">
        <v>26</v>
      </c>
      <c r="B29" s="15" t="s">
        <v>72</v>
      </c>
      <c r="C29" s="22">
        <v>0</v>
      </c>
      <c r="D29" s="22">
        <v>0</v>
      </c>
      <c r="E29" s="31">
        <v>0</v>
      </c>
      <c r="F29" s="31"/>
      <c r="G29" s="31">
        <v>8</v>
      </c>
      <c r="H29" s="31">
        <v>60</v>
      </c>
      <c r="I29" s="34">
        <f t="shared" si="1"/>
        <v>60</v>
      </c>
      <c r="J29" s="31"/>
      <c r="K29" s="31"/>
      <c r="L29" s="20">
        <f t="shared" si="3"/>
        <v>0</v>
      </c>
      <c r="M29" s="31">
        <f t="shared" si="2"/>
        <v>60</v>
      </c>
    </row>
    <row r="30" spans="1:13">
      <c r="A30" s="6">
        <v>27</v>
      </c>
      <c r="B30" s="15" t="s">
        <v>73</v>
      </c>
      <c r="C30" s="22">
        <v>0</v>
      </c>
      <c r="D30" s="22">
        <v>0</v>
      </c>
      <c r="E30" s="31">
        <v>0</v>
      </c>
      <c r="F30" s="31"/>
      <c r="G30" s="31">
        <v>11</v>
      </c>
      <c r="H30" s="31">
        <v>49</v>
      </c>
      <c r="I30" s="34">
        <f t="shared" si="1"/>
        <v>49</v>
      </c>
      <c r="J30" s="31"/>
      <c r="K30" s="31"/>
      <c r="L30" s="20">
        <f t="shared" si="3"/>
        <v>0</v>
      </c>
      <c r="M30" s="31">
        <f t="shared" si="2"/>
        <v>49</v>
      </c>
    </row>
    <row r="31" spans="1:13">
      <c r="A31" s="6">
        <v>28</v>
      </c>
      <c r="B31" s="15" t="s">
        <v>74</v>
      </c>
      <c r="C31" s="22">
        <v>0</v>
      </c>
      <c r="D31" s="22">
        <v>0</v>
      </c>
      <c r="E31" s="31">
        <v>0</v>
      </c>
      <c r="F31" s="31"/>
      <c r="G31" s="31">
        <v>4</v>
      </c>
      <c r="H31" s="31">
        <v>78</v>
      </c>
      <c r="I31" s="34">
        <f t="shared" si="1"/>
        <v>78</v>
      </c>
      <c r="J31" s="31"/>
      <c r="K31" s="31"/>
      <c r="L31" s="20">
        <f t="shared" si="3"/>
        <v>0</v>
      </c>
      <c r="M31" s="31">
        <f t="shared" si="2"/>
        <v>78</v>
      </c>
    </row>
    <row r="32" spans="1:13">
      <c r="A32" s="6">
        <v>29</v>
      </c>
      <c r="B32" s="15" t="s">
        <v>75</v>
      </c>
      <c r="C32" s="22">
        <v>0</v>
      </c>
      <c r="D32" s="22">
        <v>0</v>
      </c>
      <c r="E32" s="31">
        <v>0</v>
      </c>
      <c r="F32" s="31"/>
      <c r="G32" s="31">
        <v>30</v>
      </c>
      <c r="H32" s="31">
        <v>1</v>
      </c>
      <c r="I32" s="34">
        <f t="shared" si="1"/>
        <v>1</v>
      </c>
      <c r="J32" s="31">
        <v>16</v>
      </c>
      <c r="K32" s="31">
        <v>12</v>
      </c>
      <c r="L32" s="20">
        <f t="shared" si="3"/>
        <v>12</v>
      </c>
      <c r="M32" s="31">
        <f t="shared" si="2"/>
        <v>13</v>
      </c>
    </row>
    <row r="33" spans="1:13">
      <c r="A33" s="6">
        <v>30</v>
      </c>
      <c r="B33" s="15" t="s">
        <v>76</v>
      </c>
      <c r="C33" s="22">
        <v>0</v>
      </c>
      <c r="D33" s="22">
        <v>0</v>
      </c>
      <c r="E33" s="31">
        <v>0</v>
      </c>
      <c r="F33" s="31"/>
      <c r="G33" s="31">
        <v>19</v>
      </c>
      <c r="H33" s="31">
        <v>26</v>
      </c>
      <c r="I33" s="34">
        <f t="shared" si="1"/>
        <v>26</v>
      </c>
      <c r="J33" s="31"/>
      <c r="K33" s="31"/>
      <c r="L33" s="20">
        <f t="shared" si="3"/>
        <v>0</v>
      </c>
      <c r="M33" s="31">
        <f t="shared" si="2"/>
        <v>26</v>
      </c>
    </row>
    <row r="34" spans="1:13">
      <c r="A34" s="6">
        <v>31</v>
      </c>
      <c r="B34" s="15" t="s">
        <v>77</v>
      </c>
      <c r="C34" s="22">
        <v>0</v>
      </c>
      <c r="D34" s="22">
        <v>0</v>
      </c>
      <c r="E34" s="31">
        <v>0</v>
      </c>
      <c r="F34" s="31"/>
      <c r="G34" s="31">
        <v>22</v>
      </c>
      <c r="H34" s="31">
        <v>18</v>
      </c>
      <c r="I34" s="34">
        <f t="shared" si="1"/>
        <v>18</v>
      </c>
      <c r="J34" s="31"/>
      <c r="K34" s="31"/>
      <c r="L34" s="20">
        <f t="shared" si="3"/>
        <v>0</v>
      </c>
      <c r="M34" s="31">
        <f t="shared" si="2"/>
        <v>18</v>
      </c>
    </row>
    <row r="35" spans="1:13">
      <c r="A35" s="6">
        <v>32</v>
      </c>
      <c r="B35" s="15" t="s">
        <v>78</v>
      </c>
      <c r="C35" s="22">
        <v>0</v>
      </c>
      <c r="D35" s="22">
        <v>0</v>
      </c>
      <c r="E35" s="31">
        <v>0</v>
      </c>
      <c r="F35" s="31"/>
      <c r="G35" s="31">
        <v>12</v>
      </c>
      <c r="H35" s="31">
        <v>46</v>
      </c>
      <c r="I35" s="34">
        <f t="shared" si="1"/>
        <v>46</v>
      </c>
      <c r="J35" s="31"/>
      <c r="K35" s="31"/>
      <c r="L35" s="20">
        <f t="shared" si="3"/>
        <v>0</v>
      </c>
      <c r="M35" s="31">
        <f t="shared" si="2"/>
        <v>46</v>
      </c>
    </row>
    <row r="36" spans="1:13">
      <c r="A36" s="12">
        <v>33</v>
      </c>
      <c r="B36" s="15" t="s">
        <v>166</v>
      </c>
      <c r="C36" s="22"/>
      <c r="D36" s="22"/>
      <c r="E36" s="31"/>
      <c r="F36" s="31"/>
      <c r="G36" s="31"/>
      <c r="H36" s="31"/>
      <c r="I36" s="31"/>
      <c r="J36" s="31">
        <v>19</v>
      </c>
      <c r="K36" s="31">
        <v>1</v>
      </c>
      <c r="L36" s="20">
        <f t="shared" si="3"/>
        <v>1</v>
      </c>
      <c r="M36" s="31">
        <f t="shared" si="2"/>
        <v>1</v>
      </c>
    </row>
    <row r="37" spans="1:13">
      <c r="A37" s="12">
        <v>34</v>
      </c>
      <c r="B37" s="15" t="s">
        <v>88</v>
      </c>
      <c r="C37" s="22"/>
      <c r="D37" s="22"/>
      <c r="E37" s="31"/>
      <c r="F37" s="31"/>
      <c r="G37" s="31"/>
      <c r="H37" s="31"/>
      <c r="I37" s="31"/>
      <c r="J37" s="31">
        <v>9</v>
      </c>
      <c r="K37" s="31">
        <v>41</v>
      </c>
      <c r="L37" s="20">
        <f t="shared" si="3"/>
        <v>41</v>
      </c>
      <c r="M37" s="31">
        <f t="shared" si="2"/>
        <v>41</v>
      </c>
    </row>
    <row r="38" spans="1:13">
      <c r="A38" s="12">
        <v>35</v>
      </c>
      <c r="B38" s="15" t="s">
        <v>167</v>
      </c>
      <c r="C38" s="22"/>
      <c r="D38" s="22"/>
      <c r="E38" s="31"/>
      <c r="F38" s="31"/>
      <c r="G38" s="31"/>
      <c r="H38" s="31"/>
      <c r="I38" s="31"/>
      <c r="J38" s="31">
        <v>15</v>
      </c>
      <c r="K38" s="31">
        <v>15</v>
      </c>
      <c r="L38" s="20">
        <f t="shared" si="3"/>
        <v>15</v>
      </c>
      <c r="M38" s="31">
        <f t="shared" si="2"/>
        <v>15</v>
      </c>
    </row>
    <row r="39" spans="1:13">
      <c r="A39" s="12">
        <v>36</v>
      </c>
      <c r="B39" s="15" t="s">
        <v>168</v>
      </c>
      <c r="C39" s="22"/>
      <c r="D39" s="22"/>
      <c r="E39" s="31"/>
      <c r="F39" s="31"/>
      <c r="G39" s="31"/>
      <c r="H39" s="31"/>
      <c r="I39" s="31"/>
      <c r="J39" s="31">
        <v>5</v>
      </c>
      <c r="K39" s="31">
        <v>64</v>
      </c>
      <c r="L39" s="20">
        <f t="shared" si="3"/>
        <v>64</v>
      </c>
      <c r="M39" s="31">
        <f t="shared" si="2"/>
        <v>64</v>
      </c>
    </row>
    <row r="40" spans="1:13">
      <c r="A40" s="12">
        <v>37</v>
      </c>
      <c r="B40" s="15" t="s">
        <v>169</v>
      </c>
      <c r="C40" s="22"/>
      <c r="D40" s="22"/>
      <c r="E40" s="31"/>
      <c r="F40" s="31"/>
      <c r="G40" s="31"/>
      <c r="H40" s="31"/>
      <c r="I40" s="31"/>
      <c r="J40" s="31">
        <v>18</v>
      </c>
      <c r="K40" s="31">
        <v>4</v>
      </c>
      <c r="L40" s="20">
        <f t="shared" si="3"/>
        <v>4</v>
      </c>
      <c r="M40" s="31">
        <f t="shared" si="2"/>
        <v>4</v>
      </c>
    </row>
    <row r="41" spans="1:13">
      <c r="A41" s="12">
        <v>38</v>
      </c>
      <c r="B41" s="15" t="s">
        <v>170</v>
      </c>
      <c r="C41" s="22"/>
      <c r="D41" s="22"/>
      <c r="E41" s="31"/>
      <c r="F41" s="31"/>
      <c r="G41" s="31"/>
      <c r="H41" s="31"/>
      <c r="I41" s="31"/>
      <c r="J41" s="31">
        <v>17</v>
      </c>
      <c r="K41" s="31">
        <v>8</v>
      </c>
      <c r="L41" s="20">
        <f t="shared" si="3"/>
        <v>8</v>
      </c>
      <c r="M41" s="31">
        <f t="shared" si="2"/>
        <v>8</v>
      </c>
    </row>
    <row r="42" spans="1:13">
      <c r="A42" s="12">
        <v>39</v>
      </c>
      <c r="B42" s="15" t="s">
        <v>171</v>
      </c>
      <c r="C42" s="22"/>
      <c r="D42" s="22"/>
      <c r="E42" s="31"/>
      <c r="F42" s="31"/>
      <c r="G42" s="31"/>
      <c r="H42" s="31"/>
      <c r="I42" s="31"/>
      <c r="J42" s="31">
        <v>11</v>
      </c>
      <c r="K42" s="31">
        <v>32</v>
      </c>
      <c r="L42" s="20">
        <f t="shared" si="3"/>
        <v>32</v>
      </c>
      <c r="M42" s="31">
        <f t="shared" si="2"/>
        <v>32</v>
      </c>
    </row>
    <row r="43" spans="1:13">
      <c r="A43" s="12">
        <v>40</v>
      </c>
      <c r="B43" s="15" t="s">
        <v>172</v>
      </c>
      <c r="C43" s="22"/>
      <c r="D43" s="22"/>
      <c r="E43" s="31"/>
      <c r="F43" s="31"/>
      <c r="G43" s="31"/>
      <c r="H43" s="31"/>
      <c r="I43" s="31"/>
      <c r="J43" s="31">
        <v>12</v>
      </c>
      <c r="K43" s="31">
        <v>27</v>
      </c>
      <c r="L43" s="20">
        <f t="shared" si="3"/>
        <v>27</v>
      </c>
      <c r="M43" s="31">
        <f t="shared" si="2"/>
        <v>27</v>
      </c>
    </row>
    <row r="44" spans="1:13">
      <c r="A44" s="12">
        <v>41</v>
      </c>
      <c r="B44" s="15" t="s">
        <v>130</v>
      </c>
      <c r="C44" s="22"/>
      <c r="D44" s="22"/>
      <c r="E44" s="31"/>
      <c r="F44" s="31"/>
      <c r="G44" s="31"/>
      <c r="H44" s="31"/>
      <c r="I44" s="31"/>
      <c r="J44" s="31">
        <v>10</v>
      </c>
      <c r="K44" s="31">
        <v>36</v>
      </c>
      <c r="L44" s="20">
        <f t="shared" si="3"/>
        <v>36</v>
      </c>
      <c r="M44" s="31">
        <f t="shared" si="2"/>
        <v>36</v>
      </c>
    </row>
    <row r="45" spans="1:13">
      <c r="A45" s="12">
        <v>42</v>
      </c>
      <c r="B45" s="15" t="s">
        <v>173</v>
      </c>
      <c r="C45" s="22"/>
      <c r="D45" s="22"/>
      <c r="E45" s="31"/>
      <c r="F45" s="31"/>
      <c r="G45" s="31"/>
      <c r="H45" s="31"/>
      <c r="I45" s="31"/>
      <c r="J45" s="31">
        <v>8</v>
      </c>
      <c r="K45" s="31">
        <v>46</v>
      </c>
      <c r="L45" s="20">
        <f t="shared" si="3"/>
        <v>46</v>
      </c>
      <c r="M45" s="31">
        <f t="shared" si="2"/>
        <v>46</v>
      </c>
    </row>
    <row r="46" spans="1:13">
      <c r="B46" s="21"/>
      <c r="C46" s="25"/>
      <c r="D46" s="25"/>
    </row>
    <row r="47" spans="1:13">
      <c r="B47" s="21"/>
      <c r="C47" s="25"/>
      <c r="D47" s="25"/>
    </row>
    <row r="48" spans="1:13">
      <c r="B48" s="21"/>
      <c r="C48" s="25"/>
      <c r="D48" s="25"/>
    </row>
    <row r="49" spans="2:4">
      <c r="B49" s="21"/>
      <c r="C49" s="25"/>
      <c r="D49" s="25"/>
    </row>
    <row r="50" spans="2:4">
      <c r="B50" s="21"/>
      <c r="C50" s="25"/>
      <c r="D50" s="25"/>
    </row>
    <row r="51" spans="2:4">
      <c r="B51" s="21"/>
      <c r="C51" s="25"/>
      <c r="D51" s="25"/>
    </row>
    <row r="52" spans="2:4">
      <c r="B52" s="21"/>
      <c r="C52" s="25"/>
      <c r="D52" s="25"/>
    </row>
  </sheetData>
  <mergeCells count="4">
    <mergeCell ref="C2:E2"/>
    <mergeCell ref="G2:I2"/>
    <mergeCell ref="C1:I1"/>
    <mergeCell ref="J2:L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P11" sqref="P11"/>
    </sheetView>
  </sheetViews>
  <sheetFormatPr defaultRowHeight="15"/>
  <cols>
    <col min="1" max="1" width="3.85546875" customWidth="1"/>
    <col min="2" max="2" width="22.140625" customWidth="1"/>
    <col min="5" max="5" width="13" customWidth="1"/>
    <col min="6" max="6" width="0.28515625" hidden="1" customWidth="1"/>
    <col min="7" max="15" width="11.85546875" customWidth="1"/>
  </cols>
  <sheetData>
    <row r="1" spans="1:16">
      <c r="C1" s="49" t="s">
        <v>6</v>
      </c>
      <c r="D1" s="49"/>
      <c r="E1" s="49"/>
      <c r="G1" s="28"/>
      <c r="H1" s="28"/>
      <c r="I1" s="28"/>
      <c r="J1" s="28"/>
      <c r="K1" s="28"/>
      <c r="L1" s="28"/>
      <c r="M1" s="28"/>
      <c r="N1" s="28"/>
      <c r="O1" s="28"/>
    </row>
    <row r="2" spans="1:16">
      <c r="C2" s="43" t="s">
        <v>14</v>
      </c>
      <c r="D2" s="43"/>
      <c r="E2" s="43"/>
      <c r="F2" s="3"/>
      <c r="G2" s="46" t="s">
        <v>125</v>
      </c>
      <c r="H2" s="47"/>
      <c r="I2" s="48"/>
      <c r="J2" s="46" t="s">
        <v>132</v>
      </c>
      <c r="K2" s="47"/>
      <c r="L2" s="48"/>
      <c r="M2" s="46" t="s">
        <v>133</v>
      </c>
      <c r="N2" s="47"/>
      <c r="O2" s="48"/>
      <c r="P2" s="12" t="s">
        <v>18</v>
      </c>
    </row>
    <row r="3" spans="1:16">
      <c r="A3" s="17" t="s">
        <v>1</v>
      </c>
      <c r="B3" s="32" t="s">
        <v>0</v>
      </c>
      <c r="C3" s="17" t="s">
        <v>3</v>
      </c>
      <c r="D3" s="17" t="s">
        <v>4</v>
      </c>
      <c r="E3" s="17" t="s">
        <v>5</v>
      </c>
      <c r="G3" s="17" t="s">
        <v>3</v>
      </c>
      <c r="H3" s="17" t="s">
        <v>13</v>
      </c>
      <c r="I3" s="17" t="s">
        <v>5</v>
      </c>
      <c r="J3" s="17" t="s">
        <v>3</v>
      </c>
      <c r="K3" s="17" t="s">
        <v>13</v>
      </c>
      <c r="L3" s="17" t="s">
        <v>5</v>
      </c>
      <c r="M3" s="17" t="s">
        <v>3</v>
      </c>
      <c r="N3" s="17" t="s">
        <v>13</v>
      </c>
      <c r="O3" s="17" t="s">
        <v>5</v>
      </c>
      <c r="P3" s="17"/>
    </row>
    <row r="4" spans="1:16" ht="15" customHeight="1">
      <c r="A4" s="12">
        <v>1</v>
      </c>
      <c r="B4" s="15" t="s">
        <v>109</v>
      </c>
      <c r="C4" s="19">
        <v>3</v>
      </c>
      <c r="D4" s="18">
        <v>48</v>
      </c>
      <c r="E4" s="18">
        <f>D4</f>
        <v>48</v>
      </c>
      <c r="F4" s="18">
        <v>1.5</v>
      </c>
      <c r="G4" s="20">
        <v>5</v>
      </c>
      <c r="H4" s="20">
        <v>10</v>
      </c>
      <c r="I4" s="20">
        <f>H4</f>
        <v>10</v>
      </c>
      <c r="J4" s="20">
        <v>1</v>
      </c>
      <c r="K4" s="20">
        <v>10</v>
      </c>
      <c r="L4" s="20">
        <f>K4</f>
        <v>10</v>
      </c>
      <c r="M4" s="20">
        <v>1</v>
      </c>
      <c r="N4" s="20">
        <v>30</v>
      </c>
      <c r="O4" s="20">
        <f>N4</f>
        <v>30</v>
      </c>
      <c r="P4" s="12">
        <f>E4+I4+L4+O4</f>
        <v>98</v>
      </c>
    </row>
    <row r="5" spans="1:16" ht="15" customHeight="1">
      <c r="A5" s="12">
        <v>2</v>
      </c>
      <c r="B5" s="15" t="s">
        <v>117</v>
      </c>
      <c r="C5" s="19">
        <v>3</v>
      </c>
      <c r="D5" s="18">
        <v>48</v>
      </c>
      <c r="E5" s="18">
        <f t="shared" ref="E5:E19" si="0">D5</f>
        <v>48</v>
      </c>
      <c r="F5" s="18"/>
      <c r="G5" s="31">
        <v>5</v>
      </c>
      <c r="H5" s="31">
        <v>10</v>
      </c>
      <c r="I5" s="20">
        <f t="shared" ref="I5:I25" si="1">H5</f>
        <v>10</v>
      </c>
      <c r="J5" s="31">
        <v>1</v>
      </c>
      <c r="K5" s="31">
        <v>10</v>
      </c>
      <c r="L5" s="20">
        <f t="shared" ref="L5:L25" si="2">K5</f>
        <v>10</v>
      </c>
      <c r="M5" s="31">
        <v>1</v>
      </c>
      <c r="N5" s="31">
        <v>30</v>
      </c>
      <c r="O5" s="20">
        <f t="shared" ref="O5:O25" si="3">N5</f>
        <v>30</v>
      </c>
      <c r="P5" s="12">
        <f t="shared" ref="P5:P25" si="4">E5+I5+L5+O5</f>
        <v>98</v>
      </c>
    </row>
    <row r="6" spans="1:16">
      <c r="A6" s="12">
        <v>3</v>
      </c>
      <c r="B6" s="15" t="s">
        <v>110</v>
      </c>
      <c r="C6" s="19">
        <v>4</v>
      </c>
      <c r="D6" s="18">
        <v>37</v>
      </c>
      <c r="E6" s="18">
        <f t="shared" si="0"/>
        <v>37</v>
      </c>
      <c r="F6" s="18">
        <v>1.5</v>
      </c>
      <c r="G6" s="20"/>
      <c r="H6" s="20"/>
      <c r="I6" s="20">
        <f t="shared" si="1"/>
        <v>0</v>
      </c>
      <c r="J6" s="20"/>
      <c r="K6" s="20"/>
      <c r="L6" s="20">
        <f t="shared" si="2"/>
        <v>0</v>
      </c>
      <c r="M6" s="20"/>
      <c r="N6" s="20"/>
      <c r="O6" s="20">
        <f t="shared" si="3"/>
        <v>0</v>
      </c>
      <c r="P6" s="12">
        <f t="shared" si="4"/>
        <v>37</v>
      </c>
    </row>
    <row r="7" spans="1:16">
      <c r="A7" s="12">
        <v>4</v>
      </c>
      <c r="B7" s="15" t="s">
        <v>118</v>
      </c>
      <c r="C7" s="19">
        <v>4</v>
      </c>
      <c r="D7" s="18">
        <v>37</v>
      </c>
      <c r="E7" s="18">
        <f t="shared" si="0"/>
        <v>37</v>
      </c>
      <c r="F7" s="18"/>
      <c r="G7" s="31"/>
      <c r="H7" s="31"/>
      <c r="I7" s="20">
        <f t="shared" si="1"/>
        <v>0</v>
      </c>
      <c r="J7" s="31"/>
      <c r="K7" s="31"/>
      <c r="L7" s="20">
        <f t="shared" si="2"/>
        <v>0</v>
      </c>
      <c r="M7" s="31"/>
      <c r="N7" s="31"/>
      <c r="O7" s="20">
        <f t="shared" si="3"/>
        <v>0</v>
      </c>
      <c r="P7" s="12">
        <f t="shared" si="4"/>
        <v>37</v>
      </c>
    </row>
    <row r="8" spans="1:16">
      <c r="A8" s="12">
        <v>5</v>
      </c>
      <c r="B8" s="15" t="s">
        <v>111</v>
      </c>
      <c r="C8" s="19">
        <v>8</v>
      </c>
      <c r="D8" s="18">
        <v>1</v>
      </c>
      <c r="E8" s="18">
        <f t="shared" si="0"/>
        <v>1</v>
      </c>
      <c r="F8" s="18">
        <v>1.5</v>
      </c>
      <c r="G8" s="20"/>
      <c r="H8" s="20"/>
      <c r="I8" s="20">
        <f t="shared" si="1"/>
        <v>0</v>
      </c>
      <c r="J8" s="20"/>
      <c r="K8" s="20"/>
      <c r="L8" s="20">
        <f t="shared" si="2"/>
        <v>0</v>
      </c>
      <c r="M8" s="20"/>
      <c r="N8" s="20"/>
      <c r="O8" s="20">
        <f t="shared" si="3"/>
        <v>0</v>
      </c>
      <c r="P8" s="12">
        <f t="shared" si="4"/>
        <v>1</v>
      </c>
    </row>
    <row r="9" spans="1:16">
      <c r="A9" s="12">
        <v>6</v>
      </c>
      <c r="B9" s="15" t="s">
        <v>119</v>
      </c>
      <c r="C9" s="19">
        <v>8</v>
      </c>
      <c r="D9" s="18">
        <v>1</v>
      </c>
      <c r="E9" s="18">
        <f t="shared" si="0"/>
        <v>1</v>
      </c>
      <c r="F9" s="18"/>
      <c r="G9" s="22"/>
      <c r="H9" s="22"/>
      <c r="I9" s="20">
        <f t="shared" si="1"/>
        <v>0</v>
      </c>
      <c r="J9" s="22"/>
      <c r="K9" s="22"/>
      <c r="L9" s="20">
        <f t="shared" si="2"/>
        <v>0</v>
      </c>
      <c r="M9" s="22"/>
      <c r="N9" s="22"/>
      <c r="O9" s="20">
        <f t="shared" si="3"/>
        <v>0</v>
      </c>
      <c r="P9" s="12">
        <f t="shared" si="4"/>
        <v>1</v>
      </c>
    </row>
    <row r="10" spans="1:16">
      <c r="A10" s="12">
        <v>7</v>
      </c>
      <c r="B10" s="15" t="s">
        <v>112</v>
      </c>
      <c r="C10" s="19">
        <v>1</v>
      </c>
      <c r="D10" s="18">
        <v>80</v>
      </c>
      <c r="E10" s="18">
        <f t="shared" si="0"/>
        <v>80</v>
      </c>
      <c r="F10" s="18">
        <v>1.5</v>
      </c>
      <c r="G10" s="20"/>
      <c r="H10" s="20"/>
      <c r="I10" s="20">
        <f t="shared" si="1"/>
        <v>0</v>
      </c>
      <c r="J10" s="20"/>
      <c r="K10" s="20"/>
      <c r="L10" s="20">
        <f t="shared" si="2"/>
        <v>0</v>
      </c>
      <c r="M10" s="20"/>
      <c r="N10" s="20"/>
      <c r="O10" s="20">
        <f t="shared" si="3"/>
        <v>0</v>
      </c>
      <c r="P10" s="12">
        <f t="shared" si="4"/>
        <v>80</v>
      </c>
    </row>
    <row r="11" spans="1:16">
      <c r="A11" s="12">
        <v>8</v>
      </c>
      <c r="B11" s="15" t="s">
        <v>120</v>
      </c>
      <c r="C11" s="19">
        <v>1</v>
      </c>
      <c r="D11" s="18">
        <v>80</v>
      </c>
      <c r="E11" s="18">
        <f t="shared" si="0"/>
        <v>80</v>
      </c>
      <c r="F11" s="18"/>
      <c r="G11" s="22">
        <v>4</v>
      </c>
      <c r="H11" s="22">
        <v>19</v>
      </c>
      <c r="I11" s="20">
        <f t="shared" si="1"/>
        <v>19</v>
      </c>
      <c r="J11" s="22"/>
      <c r="K11" s="22"/>
      <c r="L11" s="20">
        <f t="shared" si="2"/>
        <v>0</v>
      </c>
      <c r="M11" s="22"/>
      <c r="N11" s="22"/>
      <c r="O11" s="20">
        <f t="shared" si="3"/>
        <v>0</v>
      </c>
      <c r="P11" s="12">
        <f t="shared" si="4"/>
        <v>99</v>
      </c>
    </row>
    <row r="12" spans="1:16">
      <c r="A12" s="12">
        <v>9</v>
      </c>
      <c r="B12" s="15" t="s">
        <v>113</v>
      </c>
      <c r="C12" s="19">
        <v>8</v>
      </c>
      <c r="D12" s="18">
        <v>1</v>
      </c>
      <c r="E12" s="18">
        <f t="shared" si="0"/>
        <v>1</v>
      </c>
      <c r="F12" s="18">
        <v>1.5</v>
      </c>
      <c r="G12" s="31"/>
      <c r="H12" s="31"/>
      <c r="I12" s="20">
        <f t="shared" si="1"/>
        <v>0</v>
      </c>
      <c r="J12" s="31"/>
      <c r="K12" s="31"/>
      <c r="L12" s="20">
        <f t="shared" si="2"/>
        <v>0</v>
      </c>
      <c r="M12" s="31"/>
      <c r="N12" s="31"/>
      <c r="O12" s="20">
        <f t="shared" si="3"/>
        <v>0</v>
      </c>
      <c r="P12" s="12">
        <f t="shared" si="4"/>
        <v>1</v>
      </c>
    </row>
    <row r="13" spans="1:16">
      <c r="A13" s="12">
        <v>10</v>
      </c>
      <c r="B13" s="15" t="s">
        <v>121</v>
      </c>
      <c r="C13" s="19">
        <v>8</v>
      </c>
      <c r="D13" s="18">
        <v>1</v>
      </c>
      <c r="E13" s="18">
        <f t="shared" si="0"/>
        <v>1</v>
      </c>
      <c r="F13" s="18"/>
      <c r="G13" s="31"/>
      <c r="H13" s="31"/>
      <c r="I13" s="20">
        <f t="shared" si="1"/>
        <v>0</v>
      </c>
      <c r="J13" s="31"/>
      <c r="K13" s="31"/>
      <c r="L13" s="20">
        <f t="shared" si="2"/>
        <v>0</v>
      </c>
      <c r="M13" s="31"/>
      <c r="N13" s="31"/>
      <c r="O13" s="20">
        <f t="shared" si="3"/>
        <v>0</v>
      </c>
      <c r="P13" s="12">
        <f t="shared" si="4"/>
        <v>1</v>
      </c>
    </row>
    <row r="14" spans="1:16">
      <c r="A14" s="12">
        <v>11</v>
      </c>
      <c r="B14" s="15" t="s">
        <v>114</v>
      </c>
      <c r="C14" s="19">
        <v>8</v>
      </c>
      <c r="D14" s="20">
        <v>1</v>
      </c>
      <c r="E14" s="18">
        <f t="shared" si="0"/>
        <v>1</v>
      </c>
      <c r="F14" s="12"/>
      <c r="G14" s="12">
        <v>2</v>
      </c>
      <c r="H14" s="12">
        <v>43</v>
      </c>
      <c r="I14" s="20">
        <f t="shared" si="1"/>
        <v>43</v>
      </c>
      <c r="J14" s="12"/>
      <c r="K14" s="12"/>
      <c r="L14" s="20">
        <f t="shared" si="2"/>
        <v>0</v>
      </c>
      <c r="M14" s="12">
        <v>2</v>
      </c>
      <c r="N14" s="12">
        <v>15</v>
      </c>
      <c r="O14" s="20">
        <f t="shared" si="3"/>
        <v>15</v>
      </c>
      <c r="P14" s="12">
        <f t="shared" si="4"/>
        <v>59</v>
      </c>
    </row>
    <row r="15" spans="1:16">
      <c r="A15" s="12">
        <v>12</v>
      </c>
      <c r="B15" s="15" t="s">
        <v>122</v>
      </c>
      <c r="C15" s="19">
        <v>8</v>
      </c>
      <c r="D15" s="20">
        <v>1</v>
      </c>
      <c r="E15" s="18">
        <f t="shared" si="0"/>
        <v>1</v>
      </c>
      <c r="F15" s="12"/>
      <c r="G15" s="12">
        <v>2</v>
      </c>
      <c r="H15" s="12">
        <v>43</v>
      </c>
      <c r="I15" s="20">
        <f t="shared" si="1"/>
        <v>43</v>
      </c>
      <c r="J15" s="12"/>
      <c r="K15" s="12"/>
      <c r="L15" s="20">
        <f t="shared" si="2"/>
        <v>0</v>
      </c>
      <c r="M15" s="12">
        <v>2</v>
      </c>
      <c r="N15" s="12">
        <v>15</v>
      </c>
      <c r="O15" s="20">
        <f t="shared" si="3"/>
        <v>15</v>
      </c>
      <c r="P15" s="12">
        <f t="shared" si="4"/>
        <v>59</v>
      </c>
    </row>
    <row r="16" spans="1:16">
      <c r="A16" s="12">
        <v>13</v>
      </c>
      <c r="B16" s="15" t="s">
        <v>115</v>
      </c>
      <c r="C16" s="19">
        <v>2</v>
      </c>
      <c r="D16" s="31">
        <v>62</v>
      </c>
      <c r="E16" s="18">
        <f t="shared" si="0"/>
        <v>62</v>
      </c>
      <c r="F16" s="12"/>
      <c r="G16" s="22"/>
      <c r="H16" s="12"/>
      <c r="I16" s="20">
        <f t="shared" si="1"/>
        <v>0</v>
      </c>
      <c r="J16" s="12"/>
      <c r="K16" s="12"/>
      <c r="L16" s="20">
        <f t="shared" si="2"/>
        <v>0</v>
      </c>
      <c r="M16" s="12"/>
      <c r="N16" s="12"/>
      <c r="O16" s="20">
        <f t="shared" si="3"/>
        <v>0</v>
      </c>
      <c r="P16" s="12">
        <f t="shared" si="4"/>
        <v>62</v>
      </c>
    </row>
    <row r="17" spans="1:16">
      <c r="A17" s="12">
        <v>14</v>
      </c>
      <c r="B17" s="15" t="s">
        <v>123</v>
      </c>
      <c r="C17" s="19">
        <v>2</v>
      </c>
      <c r="D17" s="31">
        <v>62</v>
      </c>
      <c r="E17" s="18">
        <f t="shared" si="0"/>
        <v>62</v>
      </c>
      <c r="F17" s="12"/>
      <c r="G17" s="22">
        <v>1</v>
      </c>
      <c r="H17" s="12">
        <v>60</v>
      </c>
      <c r="I17" s="20">
        <f t="shared" si="1"/>
        <v>60</v>
      </c>
      <c r="J17" s="12"/>
      <c r="K17" s="12"/>
      <c r="L17" s="20">
        <f t="shared" si="2"/>
        <v>0</v>
      </c>
      <c r="M17" s="12"/>
      <c r="N17" s="12"/>
      <c r="O17" s="20">
        <f t="shared" si="3"/>
        <v>0</v>
      </c>
      <c r="P17" s="12">
        <f t="shared" si="4"/>
        <v>122</v>
      </c>
    </row>
    <row r="18" spans="1:16">
      <c r="A18" s="12">
        <v>15</v>
      </c>
      <c r="B18" s="15" t="s">
        <v>116</v>
      </c>
      <c r="C18" s="19">
        <v>5</v>
      </c>
      <c r="D18" s="31">
        <v>27</v>
      </c>
      <c r="E18" s="18">
        <f t="shared" si="0"/>
        <v>27</v>
      </c>
      <c r="F18" s="12"/>
      <c r="G18" s="22"/>
      <c r="H18" s="12"/>
      <c r="I18" s="20">
        <f t="shared" si="1"/>
        <v>0</v>
      </c>
      <c r="J18" s="12"/>
      <c r="K18" s="12"/>
      <c r="L18" s="20">
        <f t="shared" si="2"/>
        <v>0</v>
      </c>
      <c r="M18" s="12"/>
      <c r="N18" s="12"/>
      <c r="O18" s="20">
        <f t="shared" si="3"/>
        <v>0</v>
      </c>
      <c r="P18" s="12">
        <f t="shared" si="4"/>
        <v>27</v>
      </c>
    </row>
    <row r="19" spans="1:16">
      <c r="A19" s="12">
        <v>16</v>
      </c>
      <c r="B19" s="15" t="s">
        <v>124</v>
      </c>
      <c r="C19" s="19">
        <v>5</v>
      </c>
      <c r="D19" s="31">
        <v>27</v>
      </c>
      <c r="E19" s="18">
        <f t="shared" si="0"/>
        <v>27</v>
      </c>
      <c r="F19" s="12"/>
      <c r="G19" s="22"/>
      <c r="H19" s="12"/>
      <c r="I19" s="20">
        <f t="shared" si="1"/>
        <v>0</v>
      </c>
      <c r="J19" s="12"/>
      <c r="K19" s="12"/>
      <c r="L19" s="20">
        <f t="shared" si="2"/>
        <v>0</v>
      </c>
      <c r="M19" s="12"/>
      <c r="N19" s="12"/>
      <c r="O19" s="20">
        <f t="shared" si="3"/>
        <v>0</v>
      </c>
      <c r="P19" s="12">
        <f t="shared" si="4"/>
        <v>27</v>
      </c>
    </row>
    <row r="20" spans="1:16">
      <c r="A20" s="12">
        <v>17</v>
      </c>
      <c r="B20" s="15" t="s">
        <v>140</v>
      </c>
      <c r="C20" s="12"/>
      <c r="D20" s="12"/>
      <c r="E20" s="12"/>
      <c r="F20" s="12"/>
      <c r="G20" s="22">
        <v>1</v>
      </c>
      <c r="H20" s="12">
        <v>60</v>
      </c>
      <c r="I20" s="20">
        <f t="shared" si="1"/>
        <v>60</v>
      </c>
      <c r="J20" s="12"/>
      <c r="K20" s="12"/>
      <c r="L20" s="20">
        <f t="shared" si="2"/>
        <v>0</v>
      </c>
      <c r="M20" s="12">
        <v>3</v>
      </c>
      <c r="N20" s="12">
        <v>1</v>
      </c>
      <c r="O20" s="20">
        <f t="shared" si="3"/>
        <v>1</v>
      </c>
      <c r="P20" s="12">
        <f t="shared" si="4"/>
        <v>61</v>
      </c>
    </row>
    <row r="21" spans="1:16">
      <c r="A21" s="12">
        <v>18</v>
      </c>
      <c r="B21" s="15" t="s">
        <v>141</v>
      </c>
      <c r="C21" s="12"/>
      <c r="D21" s="12"/>
      <c r="E21" s="12"/>
      <c r="F21" s="12"/>
      <c r="G21" s="22">
        <v>3</v>
      </c>
      <c r="H21" s="12">
        <v>30</v>
      </c>
      <c r="I21" s="20">
        <f t="shared" si="1"/>
        <v>30</v>
      </c>
      <c r="J21" s="12"/>
      <c r="K21" s="12"/>
      <c r="L21" s="20">
        <f t="shared" si="2"/>
        <v>0</v>
      </c>
      <c r="M21" s="12"/>
      <c r="N21" s="12"/>
      <c r="O21" s="20">
        <f t="shared" si="3"/>
        <v>0</v>
      </c>
      <c r="P21" s="12">
        <f t="shared" si="4"/>
        <v>30</v>
      </c>
    </row>
    <row r="22" spans="1:16">
      <c r="A22" s="12">
        <v>19</v>
      </c>
      <c r="B22" s="15" t="s">
        <v>142</v>
      </c>
      <c r="C22" s="12"/>
      <c r="D22" s="12"/>
      <c r="E22" s="12"/>
      <c r="F22" s="12"/>
      <c r="G22" s="22">
        <v>3</v>
      </c>
      <c r="H22" s="11">
        <v>30</v>
      </c>
      <c r="I22" s="20">
        <f t="shared" si="1"/>
        <v>30</v>
      </c>
      <c r="J22" s="12"/>
      <c r="K22" s="12"/>
      <c r="L22" s="20">
        <f t="shared" si="2"/>
        <v>0</v>
      </c>
      <c r="M22" s="12"/>
      <c r="N22" s="12"/>
      <c r="O22" s="20">
        <f t="shared" si="3"/>
        <v>0</v>
      </c>
      <c r="P22" s="12">
        <f t="shared" si="4"/>
        <v>30</v>
      </c>
    </row>
    <row r="23" spans="1:16">
      <c r="A23" s="12">
        <v>20</v>
      </c>
      <c r="B23" s="15" t="s">
        <v>143</v>
      </c>
      <c r="C23" s="12"/>
      <c r="D23" s="12"/>
      <c r="E23" s="12"/>
      <c r="F23" s="12"/>
      <c r="G23" s="22">
        <v>4</v>
      </c>
      <c r="H23" s="11">
        <v>19</v>
      </c>
      <c r="I23" s="20">
        <f t="shared" si="1"/>
        <v>19</v>
      </c>
      <c r="J23" s="12"/>
      <c r="K23" s="12"/>
      <c r="L23" s="20">
        <f t="shared" si="2"/>
        <v>0</v>
      </c>
      <c r="M23" s="12"/>
      <c r="N23" s="12"/>
      <c r="O23" s="20">
        <f t="shared" si="3"/>
        <v>0</v>
      </c>
      <c r="P23" s="12">
        <f t="shared" si="4"/>
        <v>19</v>
      </c>
    </row>
    <row r="24" spans="1:16">
      <c r="A24" s="12">
        <v>21</v>
      </c>
      <c r="B24" s="15" t="s">
        <v>144</v>
      </c>
      <c r="C24" s="12"/>
      <c r="D24" s="12"/>
      <c r="E24" s="12"/>
      <c r="F24" s="12"/>
      <c r="G24" s="22">
        <v>6</v>
      </c>
      <c r="H24" s="11">
        <v>1</v>
      </c>
      <c r="I24" s="20">
        <f t="shared" si="1"/>
        <v>1</v>
      </c>
      <c r="J24" s="12"/>
      <c r="K24" s="12"/>
      <c r="L24" s="20">
        <f t="shared" si="2"/>
        <v>0</v>
      </c>
      <c r="M24" s="12"/>
      <c r="N24" s="12"/>
      <c r="O24" s="20">
        <f t="shared" si="3"/>
        <v>0</v>
      </c>
      <c r="P24" s="12">
        <f t="shared" si="4"/>
        <v>1</v>
      </c>
    </row>
    <row r="25" spans="1:16">
      <c r="A25" s="12">
        <v>22</v>
      </c>
      <c r="B25" s="15" t="s">
        <v>145</v>
      </c>
      <c r="C25" s="12"/>
      <c r="D25" s="12"/>
      <c r="E25" s="12"/>
      <c r="F25" s="12"/>
      <c r="G25" s="22">
        <v>6</v>
      </c>
      <c r="H25" s="11">
        <v>1</v>
      </c>
      <c r="I25" s="20">
        <f t="shared" si="1"/>
        <v>1</v>
      </c>
      <c r="J25" s="12">
        <v>1</v>
      </c>
      <c r="K25" s="11">
        <v>10</v>
      </c>
      <c r="L25" s="20">
        <f t="shared" si="2"/>
        <v>10</v>
      </c>
      <c r="M25" s="12">
        <v>3</v>
      </c>
      <c r="N25" s="11">
        <v>1</v>
      </c>
      <c r="O25" s="20">
        <f t="shared" si="3"/>
        <v>1</v>
      </c>
      <c r="P25" s="12">
        <f t="shared" si="4"/>
        <v>12</v>
      </c>
    </row>
    <row r="26" spans="1:16"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7:16"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7:16"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mergeCells count="5">
    <mergeCell ref="M2:O2"/>
    <mergeCell ref="C2:E2"/>
    <mergeCell ref="C1:E1"/>
    <mergeCell ref="G2:I2"/>
    <mergeCell ref="J2:L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pane xSplit="1" topLeftCell="C1" activePane="topRight" state="frozen"/>
      <selection pane="topRight" activeCell="J7" sqref="J7"/>
    </sheetView>
  </sheetViews>
  <sheetFormatPr defaultRowHeight="15"/>
  <cols>
    <col min="1" max="1" width="3.140625" bestFit="1" customWidth="1"/>
    <col min="2" max="2" width="22.42578125" bestFit="1" customWidth="1"/>
    <col min="5" max="5" width="12.140625" customWidth="1"/>
    <col min="6" max="6" width="0.140625" customWidth="1"/>
    <col min="9" max="9" width="12" bestFit="1" customWidth="1"/>
    <col min="10" max="18" width="11.85546875" customWidth="1"/>
  </cols>
  <sheetData>
    <row r="1" spans="1:19">
      <c r="C1" s="44" t="s">
        <v>6</v>
      </c>
      <c r="D1" s="44"/>
      <c r="E1" s="44"/>
      <c r="F1" s="44"/>
      <c r="G1" s="44"/>
      <c r="H1" s="44"/>
      <c r="I1" s="44"/>
      <c r="J1" s="28"/>
      <c r="K1" s="28"/>
      <c r="L1" s="28"/>
      <c r="M1" s="28"/>
      <c r="N1" s="28"/>
      <c r="O1" s="28"/>
      <c r="P1" s="28"/>
      <c r="Q1" s="28"/>
      <c r="R1" s="28"/>
    </row>
    <row r="2" spans="1:19">
      <c r="C2" s="45" t="s">
        <v>2</v>
      </c>
      <c r="D2" s="45"/>
      <c r="E2" s="45"/>
      <c r="G2" s="45" t="s">
        <v>14</v>
      </c>
      <c r="H2" s="45"/>
      <c r="I2" s="45"/>
      <c r="J2" s="46" t="s">
        <v>125</v>
      </c>
      <c r="K2" s="47"/>
      <c r="L2" s="48"/>
      <c r="M2" s="46" t="s">
        <v>132</v>
      </c>
      <c r="N2" s="47"/>
      <c r="O2" s="48"/>
      <c r="P2" s="46" t="s">
        <v>133</v>
      </c>
      <c r="Q2" s="47"/>
      <c r="R2" s="48"/>
      <c r="S2" s="12" t="s">
        <v>18</v>
      </c>
    </row>
    <row r="3" spans="1:19">
      <c r="A3" t="s">
        <v>1</v>
      </c>
      <c r="B3" s="8" t="s">
        <v>7</v>
      </c>
      <c r="C3" s="29" t="s">
        <v>3</v>
      </c>
      <c r="D3" s="29" t="s">
        <v>4</v>
      </c>
      <c r="E3" s="29" t="s">
        <v>5</v>
      </c>
      <c r="F3" s="30"/>
      <c r="G3" s="29" t="s">
        <v>3</v>
      </c>
      <c r="H3" s="29" t="s">
        <v>13</v>
      </c>
      <c r="I3" s="29" t="s">
        <v>5</v>
      </c>
      <c r="J3" s="29" t="s">
        <v>3</v>
      </c>
      <c r="K3" s="29" t="s">
        <v>13</v>
      </c>
      <c r="L3" s="29" t="s">
        <v>5</v>
      </c>
      <c r="M3" s="29" t="s">
        <v>3</v>
      </c>
      <c r="N3" s="29" t="s">
        <v>13</v>
      </c>
      <c r="O3" s="29" t="s">
        <v>5</v>
      </c>
      <c r="P3" s="29" t="s">
        <v>3</v>
      </c>
      <c r="Q3" s="29" t="s">
        <v>13</v>
      </c>
      <c r="R3" s="29" t="s">
        <v>5</v>
      </c>
      <c r="S3" s="17"/>
    </row>
    <row r="4" spans="1:19" ht="15" customHeight="1">
      <c r="A4" s="12">
        <v>1</v>
      </c>
      <c r="B4" s="2" t="s">
        <v>19</v>
      </c>
      <c r="C4" s="19">
        <v>5</v>
      </c>
      <c r="D4" s="18">
        <v>1</v>
      </c>
      <c r="E4" s="18">
        <f>D4*F4</f>
        <v>1.5</v>
      </c>
      <c r="F4" s="27">
        <v>1.5</v>
      </c>
      <c r="G4" s="18">
        <v>3</v>
      </c>
      <c r="H4" s="20">
        <v>30</v>
      </c>
      <c r="I4" s="20">
        <v>30</v>
      </c>
      <c r="J4" s="20">
        <v>5</v>
      </c>
      <c r="K4" s="20">
        <v>18</v>
      </c>
      <c r="L4" s="20">
        <f>K4</f>
        <v>18</v>
      </c>
      <c r="M4" s="20">
        <v>8</v>
      </c>
      <c r="N4" s="20">
        <v>1</v>
      </c>
      <c r="O4" s="20">
        <f>N4</f>
        <v>1</v>
      </c>
      <c r="P4" s="20"/>
      <c r="Q4" s="20"/>
      <c r="R4" s="20">
        <f>Q4</f>
        <v>0</v>
      </c>
      <c r="S4" s="31">
        <f>E4+I4+L4+O4+R4</f>
        <v>50.5</v>
      </c>
    </row>
    <row r="5" spans="1:19">
      <c r="A5" s="12">
        <v>2</v>
      </c>
      <c r="B5" s="2" t="s">
        <v>20</v>
      </c>
      <c r="C5" s="19">
        <v>4</v>
      </c>
      <c r="D5" s="18">
        <v>10</v>
      </c>
      <c r="E5" s="18">
        <f>D5*F5</f>
        <v>15</v>
      </c>
      <c r="F5" s="27">
        <v>1.5</v>
      </c>
      <c r="G5" s="18">
        <v>0</v>
      </c>
      <c r="H5" s="31">
        <v>0</v>
      </c>
      <c r="I5" s="31">
        <v>0</v>
      </c>
      <c r="J5" s="31">
        <v>1</v>
      </c>
      <c r="K5" s="31">
        <v>70</v>
      </c>
      <c r="L5" s="20">
        <f t="shared" ref="L5:L14" si="0">K5</f>
        <v>70</v>
      </c>
      <c r="M5" s="31">
        <v>8</v>
      </c>
      <c r="N5" s="31">
        <v>1</v>
      </c>
      <c r="O5" s="20">
        <f t="shared" ref="O5:O18" si="1">N5</f>
        <v>1</v>
      </c>
      <c r="P5" s="31">
        <v>1</v>
      </c>
      <c r="Q5" s="31">
        <v>70</v>
      </c>
      <c r="R5" s="20">
        <f t="shared" ref="R5:R18" si="2">Q5</f>
        <v>70</v>
      </c>
      <c r="S5" s="31">
        <f t="shared" ref="S5:S18" si="3">E5+I5+L5+O5+R5</f>
        <v>156</v>
      </c>
    </row>
    <row r="6" spans="1:19">
      <c r="A6" s="12">
        <v>3</v>
      </c>
      <c r="B6" s="2" t="s">
        <v>21</v>
      </c>
      <c r="C6" s="19">
        <v>3</v>
      </c>
      <c r="D6" s="18">
        <v>21</v>
      </c>
      <c r="E6" s="18">
        <f>D6*F6</f>
        <v>31.5</v>
      </c>
      <c r="F6" s="27">
        <v>1.5</v>
      </c>
      <c r="G6" s="18">
        <v>2</v>
      </c>
      <c r="H6" s="20">
        <v>43</v>
      </c>
      <c r="I6" s="20">
        <v>43</v>
      </c>
      <c r="J6" s="20">
        <v>4</v>
      </c>
      <c r="K6" s="20">
        <v>28</v>
      </c>
      <c r="L6" s="20">
        <f t="shared" si="0"/>
        <v>28</v>
      </c>
      <c r="M6" s="20">
        <v>3</v>
      </c>
      <c r="N6" s="20">
        <v>57</v>
      </c>
      <c r="O6" s="20">
        <f t="shared" si="1"/>
        <v>57</v>
      </c>
      <c r="P6" s="20">
        <v>6</v>
      </c>
      <c r="Q6" s="20">
        <v>53</v>
      </c>
      <c r="R6" s="20">
        <f t="shared" si="2"/>
        <v>53</v>
      </c>
      <c r="S6" s="31">
        <f t="shared" si="3"/>
        <v>212.5</v>
      </c>
    </row>
    <row r="7" spans="1:19">
      <c r="A7" s="12">
        <v>4</v>
      </c>
      <c r="B7" s="2" t="s">
        <v>22</v>
      </c>
      <c r="C7" s="19">
        <v>2</v>
      </c>
      <c r="D7" s="18">
        <v>34</v>
      </c>
      <c r="E7" s="18">
        <f>D7*F7</f>
        <v>51</v>
      </c>
      <c r="F7" s="27">
        <v>1.5</v>
      </c>
      <c r="G7" s="18">
        <v>0</v>
      </c>
      <c r="H7" s="31">
        <v>0</v>
      </c>
      <c r="I7" s="31">
        <v>0</v>
      </c>
      <c r="J7" s="31">
        <v>0</v>
      </c>
      <c r="K7" s="31"/>
      <c r="L7" s="20">
        <f t="shared" si="0"/>
        <v>0</v>
      </c>
      <c r="M7" s="31">
        <v>1</v>
      </c>
      <c r="N7" s="31">
        <v>80</v>
      </c>
      <c r="O7" s="20">
        <f t="shared" si="1"/>
        <v>80</v>
      </c>
      <c r="P7" s="31">
        <v>4</v>
      </c>
      <c r="Q7" s="31">
        <v>28</v>
      </c>
      <c r="R7" s="20">
        <f t="shared" si="2"/>
        <v>28</v>
      </c>
      <c r="S7" s="31">
        <f t="shared" si="3"/>
        <v>159</v>
      </c>
    </row>
    <row r="8" spans="1:19">
      <c r="A8" s="12">
        <v>5</v>
      </c>
      <c r="B8" s="2" t="s">
        <v>23</v>
      </c>
      <c r="C8" s="19">
        <v>1</v>
      </c>
      <c r="D8" s="18">
        <v>50</v>
      </c>
      <c r="E8" s="18">
        <f>D8*F8</f>
        <v>75</v>
      </c>
      <c r="F8" s="27">
        <v>1.5</v>
      </c>
      <c r="G8" s="18">
        <v>1</v>
      </c>
      <c r="H8" s="20">
        <v>60</v>
      </c>
      <c r="I8" s="20">
        <v>60</v>
      </c>
      <c r="J8" s="20">
        <v>2</v>
      </c>
      <c r="K8" s="20">
        <v>53</v>
      </c>
      <c r="L8" s="20">
        <f t="shared" si="0"/>
        <v>53</v>
      </c>
      <c r="M8" s="20">
        <v>2</v>
      </c>
      <c r="N8" s="20">
        <v>62</v>
      </c>
      <c r="O8" s="20">
        <f t="shared" si="1"/>
        <v>62</v>
      </c>
      <c r="P8" s="20">
        <v>3</v>
      </c>
      <c r="Q8" s="20">
        <v>39</v>
      </c>
      <c r="R8" s="20">
        <f t="shared" si="2"/>
        <v>39</v>
      </c>
      <c r="S8" s="31">
        <f t="shared" si="3"/>
        <v>289</v>
      </c>
    </row>
    <row r="9" spans="1:19">
      <c r="A9" s="12">
        <v>6</v>
      </c>
      <c r="B9" s="14" t="s">
        <v>24</v>
      </c>
      <c r="C9" s="27">
        <v>0</v>
      </c>
      <c r="D9" s="27">
        <v>0</v>
      </c>
      <c r="E9" s="27">
        <v>0</v>
      </c>
      <c r="F9" s="27"/>
      <c r="G9" s="13">
        <v>6</v>
      </c>
      <c r="H9" s="22">
        <v>1</v>
      </c>
      <c r="I9" s="22">
        <v>1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31">
        <f t="shared" si="3"/>
        <v>1</v>
      </c>
    </row>
    <row r="10" spans="1:19">
      <c r="A10" s="12">
        <v>7</v>
      </c>
      <c r="B10" s="14" t="s">
        <v>25</v>
      </c>
      <c r="C10" s="27">
        <v>0</v>
      </c>
      <c r="D10" s="27">
        <v>0</v>
      </c>
      <c r="E10" s="27">
        <v>0</v>
      </c>
      <c r="F10" s="27"/>
      <c r="G10" s="13">
        <v>6</v>
      </c>
      <c r="H10" s="20">
        <v>1</v>
      </c>
      <c r="I10" s="20">
        <v>1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31">
        <f t="shared" si="3"/>
        <v>1</v>
      </c>
    </row>
    <row r="11" spans="1:19">
      <c r="A11" s="12">
        <v>8</v>
      </c>
      <c r="B11" s="14" t="s">
        <v>26</v>
      </c>
      <c r="C11" s="27">
        <v>0</v>
      </c>
      <c r="D11" s="27">
        <v>0</v>
      </c>
      <c r="E11" s="27">
        <v>0</v>
      </c>
      <c r="F11" s="27"/>
      <c r="G11" s="13">
        <v>6</v>
      </c>
      <c r="H11" s="22">
        <v>1</v>
      </c>
      <c r="I11" s="22">
        <v>1</v>
      </c>
      <c r="J11" s="22"/>
      <c r="K11" s="22"/>
      <c r="L11" s="20">
        <f t="shared" si="0"/>
        <v>0</v>
      </c>
      <c r="M11" s="22"/>
      <c r="N11" s="22"/>
      <c r="O11" s="20">
        <f t="shared" si="1"/>
        <v>0</v>
      </c>
      <c r="P11" s="22"/>
      <c r="Q11" s="22"/>
      <c r="R11" s="20">
        <f t="shared" si="2"/>
        <v>0</v>
      </c>
      <c r="S11" s="31">
        <f t="shared" si="3"/>
        <v>1</v>
      </c>
    </row>
    <row r="12" spans="1:19">
      <c r="A12" s="12">
        <v>9</v>
      </c>
      <c r="B12" s="12" t="s">
        <v>148</v>
      </c>
      <c r="C12" s="27"/>
      <c r="D12" s="27"/>
      <c r="E12" s="27"/>
      <c r="F12" s="27"/>
      <c r="G12" s="31"/>
      <c r="H12" s="31"/>
      <c r="I12" s="31"/>
      <c r="J12" s="31">
        <v>3</v>
      </c>
      <c r="K12" s="31">
        <v>39</v>
      </c>
      <c r="L12" s="20">
        <f t="shared" si="0"/>
        <v>39</v>
      </c>
      <c r="M12" s="31">
        <v>5</v>
      </c>
      <c r="N12" s="31">
        <v>27</v>
      </c>
      <c r="O12" s="20">
        <f t="shared" si="1"/>
        <v>27</v>
      </c>
      <c r="P12" s="31">
        <v>2</v>
      </c>
      <c r="Q12" s="31">
        <v>53</v>
      </c>
      <c r="R12" s="20">
        <f t="shared" si="2"/>
        <v>53</v>
      </c>
      <c r="S12" s="31">
        <f t="shared" si="3"/>
        <v>119</v>
      </c>
    </row>
    <row r="13" spans="1:19">
      <c r="A13" s="12">
        <v>10</v>
      </c>
      <c r="B13" s="14" t="s">
        <v>149</v>
      </c>
      <c r="C13" s="27"/>
      <c r="D13" s="27"/>
      <c r="E13" s="27"/>
      <c r="F13" s="27"/>
      <c r="G13" s="31"/>
      <c r="H13" s="31"/>
      <c r="I13" s="31"/>
      <c r="J13" s="31">
        <v>6</v>
      </c>
      <c r="K13" s="31">
        <v>9</v>
      </c>
      <c r="L13" s="20">
        <f t="shared" si="0"/>
        <v>9</v>
      </c>
      <c r="M13" s="31"/>
      <c r="N13" s="31"/>
      <c r="O13" s="20">
        <f t="shared" si="1"/>
        <v>0</v>
      </c>
      <c r="P13" s="31"/>
      <c r="Q13" s="31"/>
      <c r="R13" s="20">
        <f t="shared" si="2"/>
        <v>0</v>
      </c>
      <c r="S13" s="31">
        <f t="shared" si="3"/>
        <v>9</v>
      </c>
    </row>
    <row r="14" spans="1:19">
      <c r="A14" s="12">
        <v>11</v>
      </c>
      <c r="B14" s="14" t="s">
        <v>150</v>
      </c>
      <c r="C14" s="27"/>
      <c r="D14" s="27"/>
      <c r="E14" s="27"/>
      <c r="F14" s="27"/>
      <c r="G14" s="31"/>
      <c r="H14" s="31"/>
      <c r="I14" s="31"/>
      <c r="J14" s="31">
        <v>7</v>
      </c>
      <c r="K14" s="31">
        <v>1</v>
      </c>
      <c r="L14" s="20">
        <f t="shared" si="0"/>
        <v>1</v>
      </c>
      <c r="M14" s="31"/>
      <c r="N14" s="31"/>
      <c r="O14" s="20">
        <f t="shared" si="1"/>
        <v>0</v>
      </c>
      <c r="P14" s="31"/>
      <c r="Q14" s="31"/>
      <c r="R14" s="20">
        <f t="shared" si="2"/>
        <v>0</v>
      </c>
      <c r="S14" s="31">
        <f t="shared" si="3"/>
        <v>1</v>
      </c>
    </row>
    <row r="15" spans="1:19">
      <c r="A15" s="12">
        <v>12</v>
      </c>
      <c r="B15" s="14" t="s">
        <v>154</v>
      </c>
      <c r="C15" s="27"/>
      <c r="D15" s="27"/>
      <c r="E15" s="27"/>
      <c r="F15" s="27"/>
      <c r="G15" s="31"/>
      <c r="H15" s="31"/>
      <c r="I15" s="31"/>
      <c r="J15" s="31"/>
      <c r="K15" s="31"/>
      <c r="L15" s="31"/>
      <c r="M15" s="31"/>
      <c r="N15" s="31"/>
      <c r="O15" s="20">
        <f t="shared" si="1"/>
        <v>0</v>
      </c>
      <c r="P15" s="31">
        <v>5</v>
      </c>
      <c r="Q15" s="31">
        <v>18</v>
      </c>
      <c r="R15" s="20">
        <f t="shared" si="2"/>
        <v>18</v>
      </c>
      <c r="S15" s="31">
        <f t="shared" si="3"/>
        <v>18</v>
      </c>
    </row>
    <row r="16" spans="1:19">
      <c r="A16" s="12">
        <v>13</v>
      </c>
      <c r="B16" s="14" t="s">
        <v>155</v>
      </c>
      <c r="C16" s="27"/>
      <c r="D16" s="27"/>
      <c r="E16" s="27"/>
      <c r="F16" s="27"/>
      <c r="G16" s="31"/>
      <c r="H16" s="31"/>
      <c r="I16" s="31"/>
      <c r="J16" s="22"/>
      <c r="K16" s="31"/>
      <c r="L16" s="31"/>
      <c r="M16" s="31"/>
      <c r="N16" s="31"/>
      <c r="O16" s="20">
        <f t="shared" si="1"/>
        <v>0</v>
      </c>
      <c r="P16" s="31">
        <v>7</v>
      </c>
      <c r="Q16" s="31">
        <v>1</v>
      </c>
      <c r="R16" s="20">
        <f t="shared" si="2"/>
        <v>1</v>
      </c>
      <c r="S16" s="31">
        <f t="shared" si="3"/>
        <v>1</v>
      </c>
    </row>
    <row r="17" spans="1:19">
      <c r="A17" s="12">
        <v>14</v>
      </c>
      <c r="B17" s="14" t="s">
        <v>162</v>
      </c>
      <c r="C17" s="27"/>
      <c r="D17" s="27"/>
      <c r="E17" s="27"/>
      <c r="F17" s="27"/>
      <c r="G17" s="31"/>
      <c r="H17" s="31"/>
      <c r="I17" s="31"/>
      <c r="J17" s="22"/>
      <c r="K17" s="31"/>
      <c r="L17" s="31"/>
      <c r="M17" s="31">
        <v>4</v>
      </c>
      <c r="N17" s="31">
        <v>37</v>
      </c>
      <c r="O17" s="20">
        <f t="shared" si="1"/>
        <v>37</v>
      </c>
      <c r="P17" s="31"/>
      <c r="Q17" s="31"/>
      <c r="R17" s="20">
        <f t="shared" si="2"/>
        <v>0</v>
      </c>
      <c r="S17" s="31">
        <f t="shared" si="3"/>
        <v>37</v>
      </c>
    </row>
    <row r="18" spans="1:19">
      <c r="A18" s="12">
        <v>15</v>
      </c>
      <c r="B18" s="14" t="s">
        <v>163</v>
      </c>
      <c r="C18" s="27"/>
      <c r="D18" s="27"/>
      <c r="E18" s="27"/>
      <c r="F18" s="27"/>
      <c r="G18" s="31"/>
      <c r="H18" s="31"/>
      <c r="I18" s="31"/>
      <c r="J18" s="22"/>
      <c r="K18" s="31"/>
      <c r="L18" s="31"/>
      <c r="M18" s="31">
        <v>8</v>
      </c>
      <c r="N18" s="31">
        <v>1</v>
      </c>
      <c r="O18" s="20">
        <f t="shared" si="1"/>
        <v>1</v>
      </c>
      <c r="P18" s="31"/>
      <c r="Q18" s="31"/>
      <c r="R18" s="20">
        <f t="shared" si="2"/>
        <v>0</v>
      </c>
      <c r="S18" s="31">
        <f t="shared" si="3"/>
        <v>1</v>
      </c>
    </row>
    <row r="19" spans="1:19">
      <c r="J19" s="33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J20" s="33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J21" s="33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J22" s="33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J23" s="33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J24" s="33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0:19"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0:19"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mergeCells count="6">
    <mergeCell ref="J2:L2"/>
    <mergeCell ref="M2:O2"/>
    <mergeCell ref="P2:R2"/>
    <mergeCell ref="G2:I2"/>
    <mergeCell ref="C1:I1"/>
    <mergeCell ref="C2:E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topLeftCell="C1" workbookViewId="0">
      <selection activeCell="S5" sqref="S5"/>
    </sheetView>
  </sheetViews>
  <sheetFormatPr defaultRowHeight="15"/>
  <cols>
    <col min="1" max="1" width="3.140625" bestFit="1" customWidth="1"/>
    <col min="2" max="2" width="26.85546875" customWidth="1"/>
    <col min="5" max="5" width="12.140625" customWidth="1"/>
    <col min="6" max="6" width="0.140625" customWidth="1"/>
    <col min="9" max="9" width="11.5703125" customWidth="1"/>
    <col min="10" max="18" width="11.85546875" customWidth="1"/>
  </cols>
  <sheetData>
    <row r="1" spans="1:19">
      <c r="C1" s="44" t="s">
        <v>6</v>
      </c>
      <c r="D1" s="44"/>
      <c r="E1" s="44"/>
      <c r="F1" s="44"/>
      <c r="G1" s="44"/>
      <c r="H1" s="44"/>
      <c r="I1" s="44"/>
      <c r="J1" s="28"/>
      <c r="K1" s="28"/>
      <c r="L1" s="28"/>
      <c r="M1" s="28"/>
      <c r="N1" s="28"/>
      <c r="O1" s="28"/>
      <c r="P1" s="28"/>
      <c r="Q1" s="28"/>
      <c r="R1" s="28"/>
    </row>
    <row r="2" spans="1:19">
      <c r="C2" s="45" t="s">
        <v>2</v>
      </c>
      <c r="D2" s="45"/>
      <c r="E2" s="45"/>
      <c r="G2" s="45" t="s">
        <v>14</v>
      </c>
      <c r="H2" s="45"/>
      <c r="I2" s="45"/>
      <c r="J2" s="46" t="s">
        <v>125</v>
      </c>
      <c r="K2" s="47"/>
      <c r="L2" s="48"/>
      <c r="M2" s="46" t="s">
        <v>132</v>
      </c>
      <c r="N2" s="47"/>
      <c r="O2" s="48"/>
      <c r="P2" s="46" t="s">
        <v>133</v>
      </c>
      <c r="Q2" s="47"/>
      <c r="R2" s="48"/>
      <c r="S2" s="12" t="s">
        <v>18</v>
      </c>
    </row>
    <row r="3" spans="1:19">
      <c r="A3" t="s">
        <v>1</v>
      </c>
      <c r="B3" s="8" t="s">
        <v>7</v>
      </c>
      <c r="C3" s="17" t="s">
        <v>3</v>
      </c>
      <c r="D3" s="17" t="s">
        <v>4</v>
      </c>
      <c r="E3" s="17" t="s">
        <v>5</v>
      </c>
      <c r="G3" s="16" t="s">
        <v>3</v>
      </c>
      <c r="H3" s="16" t="s">
        <v>13</v>
      </c>
      <c r="I3" s="16" t="s">
        <v>5</v>
      </c>
      <c r="J3" s="17" t="s">
        <v>3</v>
      </c>
      <c r="K3" s="17" t="s">
        <v>13</v>
      </c>
      <c r="L3" s="17" t="s">
        <v>5</v>
      </c>
      <c r="M3" s="17" t="s">
        <v>3</v>
      </c>
      <c r="N3" s="17" t="s">
        <v>13</v>
      </c>
      <c r="O3" s="17" t="s">
        <v>5</v>
      </c>
      <c r="P3" s="17" t="s">
        <v>3</v>
      </c>
      <c r="Q3" s="17" t="s">
        <v>13</v>
      </c>
      <c r="R3" s="17" t="s">
        <v>5</v>
      </c>
      <c r="S3" s="17"/>
    </row>
    <row r="4" spans="1:19" ht="15" customHeight="1">
      <c r="A4" s="6">
        <v>1</v>
      </c>
      <c r="B4" s="2" t="s">
        <v>41</v>
      </c>
      <c r="C4" s="19">
        <v>2</v>
      </c>
      <c r="D4" s="18">
        <v>34</v>
      </c>
      <c r="E4" s="18">
        <f>D4*F4</f>
        <v>51</v>
      </c>
      <c r="F4" s="31">
        <v>1.5</v>
      </c>
      <c r="G4" s="18">
        <v>8</v>
      </c>
      <c r="H4" s="20">
        <v>9</v>
      </c>
      <c r="I4" s="20">
        <v>9</v>
      </c>
      <c r="J4" s="20">
        <v>2</v>
      </c>
      <c r="K4" s="20">
        <v>86</v>
      </c>
      <c r="L4" s="20">
        <f>K4</f>
        <v>86</v>
      </c>
      <c r="M4" s="20">
        <v>7</v>
      </c>
      <c r="N4" s="20">
        <v>1</v>
      </c>
      <c r="O4" s="20">
        <f>N4</f>
        <v>1</v>
      </c>
      <c r="P4" s="20">
        <v>5</v>
      </c>
      <c r="Q4" s="20">
        <v>35</v>
      </c>
      <c r="R4" s="20">
        <f>Q4</f>
        <v>35</v>
      </c>
      <c r="S4" s="31">
        <f>E4+I4+L4+O4+R4</f>
        <v>182</v>
      </c>
    </row>
    <row r="5" spans="1:19">
      <c r="A5" s="6">
        <v>2</v>
      </c>
      <c r="B5" s="2" t="s">
        <v>34</v>
      </c>
      <c r="C5" s="19">
        <v>1</v>
      </c>
      <c r="D5" s="18">
        <v>50</v>
      </c>
      <c r="E5" s="18">
        <f>D5*F5</f>
        <v>75</v>
      </c>
      <c r="F5" s="31">
        <v>1.5</v>
      </c>
      <c r="G5" s="18">
        <v>1</v>
      </c>
      <c r="H5" s="31">
        <v>90</v>
      </c>
      <c r="I5" s="31">
        <v>90</v>
      </c>
      <c r="J5" s="31">
        <v>9</v>
      </c>
      <c r="K5" s="31">
        <v>34</v>
      </c>
      <c r="L5" s="20">
        <f t="shared" ref="L5:L28" si="0">K5</f>
        <v>34</v>
      </c>
      <c r="M5" s="31">
        <v>7</v>
      </c>
      <c r="N5" s="31">
        <v>1</v>
      </c>
      <c r="O5" s="20">
        <f t="shared" ref="O5:O28" si="1">N5</f>
        <v>1</v>
      </c>
      <c r="P5" s="31">
        <v>1</v>
      </c>
      <c r="Q5" s="31">
        <v>90</v>
      </c>
      <c r="R5" s="20">
        <f t="shared" ref="R5:R28" si="2">Q5</f>
        <v>90</v>
      </c>
      <c r="S5" s="31">
        <f t="shared" ref="S5:S28" si="3">E5+I5+L5+O5+R5</f>
        <v>290</v>
      </c>
    </row>
    <row r="6" spans="1:19">
      <c r="A6" s="6">
        <v>3</v>
      </c>
      <c r="B6" s="2" t="s">
        <v>46</v>
      </c>
      <c r="C6" s="19">
        <v>3</v>
      </c>
      <c r="D6" s="18">
        <v>21</v>
      </c>
      <c r="E6" s="18">
        <f>D6*F6</f>
        <v>31.5</v>
      </c>
      <c r="F6" s="31">
        <v>1.5</v>
      </c>
      <c r="G6" s="18">
        <v>0</v>
      </c>
      <c r="H6" s="20">
        <v>0</v>
      </c>
      <c r="I6" s="20">
        <v>0</v>
      </c>
      <c r="J6" s="20">
        <v>14</v>
      </c>
      <c r="K6" s="20">
        <v>10</v>
      </c>
      <c r="L6" s="20">
        <f t="shared" si="0"/>
        <v>10</v>
      </c>
      <c r="M6" s="20">
        <v>7</v>
      </c>
      <c r="N6" s="20">
        <v>1</v>
      </c>
      <c r="O6" s="20">
        <f t="shared" si="1"/>
        <v>1</v>
      </c>
      <c r="P6" s="20">
        <v>7</v>
      </c>
      <c r="Q6" s="20">
        <v>17</v>
      </c>
      <c r="R6" s="20">
        <f t="shared" si="2"/>
        <v>17</v>
      </c>
      <c r="S6" s="31">
        <f t="shared" si="3"/>
        <v>59.5</v>
      </c>
    </row>
    <row r="7" spans="1:19">
      <c r="A7" s="6">
        <v>4</v>
      </c>
      <c r="B7" s="15" t="s">
        <v>31</v>
      </c>
      <c r="C7" s="22">
        <v>0</v>
      </c>
      <c r="D7" s="31">
        <v>0</v>
      </c>
      <c r="E7" s="31">
        <v>0</v>
      </c>
      <c r="F7" s="31"/>
      <c r="G7" s="18">
        <v>4</v>
      </c>
      <c r="H7" s="31">
        <v>46</v>
      </c>
      <c r="I7" s="31">
        <v>46</v>
      </c>
      <c r="J7" s="31"/>
      <c r="K7" s="31"/>
      <c r="L7" s="20">
        <f t="shared" si="0"/>
        <v>0</v>
      </c>
      <c r="M7" s="31"/>
      <c r="N7" s="31"/>
      <c r="O7" s="20">
        <f t="shared" si="1"/>
        <v>0</v>
      </c>
      <c r="P7" s="31"/>
      <c r="Q7" s="31"/>
      <c r="R7" s="20">
        <f t="shared" si="2"/>
        <v>0</v>
      </c>
      <c r="S7" s="31">
        <f t="shared" si="3"/>
        <v>46</v>
      </c>
    </row>
    <row r="8" spans="1:19">
      <c r="A8" s="6">
        <v>5</v>
      </c>
      <c r="B8" s="15" t="s">
        <v>33</v>
      </c>
      <c r="C8" s="22">
        <v>0</v>
      </c>
      <c r="D8" s="31">
        <v>0</v>
      </c>
      <c r="E8" s="31">
        <v>0</v>
      </c>
      <c r="F8" s="31"/>
      <c r="G8" s="18">
        <v>6</v>
      </c>
      <c r="H8" s="20">
        <v>25</v>
      </c>
      <c r="I8" s="20">
        <v>25</v>
      </c>
      <c r="J8" s="20"/>
      <c r="K8" s="20"/>
      <c r="L8" s="20">
        <f t="shared" si="0"/>
        <v>0</v>
      </c>
      <c r="M8" s="20"/>
      <c r="N8" s="20"/>
      <c r="O8" s="20">
        <f t="shared" si="1"/>
        <v>0</v>
      </c>
      <c r="P8" s="20"/>
      <c r="Q8" s="20"/>
      <c r="R8" s="20">
        <f t="shared" si="2"/>
        <v>0</v>
      </c>
      <c r="S8" s="31">
        <f t="shared" si="3"/>
        <v>25</v>
      </c>
    </row>
    <row r="9" spans="1:19">
      <c r="A9" s="6">
        <v>6</v>
      </c>
      <c r="B9" s="15" t="s">
        <v>36</v>
      </c>
      <c r="C9" s="22">
        <v>0</v>
      </c>
      <c r="D9" s="31">
        <v>0</v>
      </c>
      <c r="E9" s="31">
        <v>0</v>
      </c>
      <c r="F9" s="31"/>
      <c r="G9" s="18">
        <v>5</v>
      </c>
      <c r="H9" s="22">
        <v>35</v>
      </c>
      <c r="I9" s="22">
        <v>35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31">
        <f t="shared" si="3"/>
        <v>35</v>
      </c>
    </row>
    <row r="10" spans="1:19">
      <c r="A10" s="6">
        <v>7</v>
      </c>
      <c r="B10" s="15" t="s">
        <v>38</v>
      </c>
      <c r="C10" s="22">
        <v>0</v>
      </c>
      <c r="D10" s="31">
        <v>0</v>
      </c>
      <c r="E10" s="31">
        <v>0</v>
      </c>
      <c r="F10" s="31"/>
      <c r="G10" s="13">
        <v>9</v>
      </c>
      <c r="H10" s="20">
        <v>0</v>
      </c>
      <c r="I10" s="20">
        <v>0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31">
        <f t="shared" si="3"/>
        <v>0</v>
      </c>
    </row>
    <row r="11" spans="1:19">
      <c r="A11" s="6">
        <v>8</v>
      </c>
      <c r="B11" s="15" t="s">
        <v>40</v>
      </c>
      <c r="C11" s="22">
        <v>0</v>
      </c>
      <c r="D11" s="31">
        <v>0</v>
      </c>
      <c r="E11" s="31">
        <v>0</v>
      </c>
      <c r="F11" s="31"/>
      <c r="G11" s="20">
        <v>3</v>
      </c>
      <c r="H11" s="22">
        <v>57</v>
      </c>
      <c r="I11" s="22">
        <v>57</v>
      </c>
      <c r="J11" s="22">
        <v>4</v>
      </c>
      <c r="K11" s="22">
        <v>67</v>
      </c>
      <c r="L11" s="20">
        <f t="shared" si="0"/>
        <v>67</v>
      </c>
      <c r="M11" s="22">
        <v>7</v>
      </c>
      <c r="N11" s="22">
        <v>1</v>
      </c>
      <c r="O11" s="20">
        <f t="shared" si="1"/>
        <v>1</v>
      </c>
      <c r="P11" s="22">
        <v>4</v>
      </c>
      <c r="Q11" s="22">
        <v>46</v>
      </c>
      <c r="R11" s="20">
        <f t="shared" si="2"/>
        <v>46</v>
      </c>
      <c r="S11" s="31">
        <f t="shared" si="3"/>
        <v>171</v>
      </c>
    </row>
    <row r="12" spans="1:19">
      <c r="A12" s="6">
        <v>9</v>
      </c>
      <c r="B12" s="15" t="s">
        <v>43</v>
      </c>
      <c r="C12" s="22">
        <v>0</v>
      </c>
      <c r="D12" s="31">
        <v>0</v>
      </c>
      <c r="E12" s="31">
        <v>0</v>
      </c>
      <c r="F12" s="31"/>
      <c r="G12" s="31">
        <v>7</v>
      </c>
      <c r="H12" s="31">
        <v>17</v>
      </c>
      <c r="I12" s="31">
        <v>17</v>
      </c>
      <c r="J12" s="31"/>
      <c r="K12" s="31"/>
      <c r="L12" s="20">
        <f t="shared" si="0"/>
        <v>0</v>
      </c>
      <c r="M12" s="31"/>
      <c r="N12" s="31"/>
      <c r="O12" s="20">
        <f t="shared" si="1"/>
        <v>0</v>
      </c>
      <c r="P12" s="31"/>
      <c r="Q12" s="31"/>
      <c r="R12" s="20">
        <f t="shared" si="2"/>
        <v>0</v>
      </c>
      <c r="S12" s="31">
        <f t="shared" si="3"/>
        <v>17</v>
      </c>
    </row>
    <row r="13" spans="1:19">
      <c r="A13" s="6">
        <v>10</v>
      </c>
      <c r="B13" s="15" t="s">
        <v>45</v>
      </c>
      <c r="C13" s="22">
        <v>0</v>
      </c>
      <c r="D13" s="31">
        <v>0</v>
      </c>
      <c r="E13" s="31">
        <v>0</v>
      </c>
      <c r="F13" s="31"/>
      <c r="G13" s="31">
        <v>2</v>
      </c>
      <c r="H13" s="31">
        <v>72</v>
      </c>
      <c r="I13" s="31">
        <v>72</v>
      </c>
      <c r="J13" s="31">
        <v>8</v>
      </c>
      <c r="K13" s="31">
        <v>40</v>
      </c>
      <c r="L13" s="20">
        <f t="shared" si="0"/>
        <v>40</v>
      </c>
      <c r="M13" s="31">
        <v>7</v>
      </c>
      <c r="N13" s="31">
        <v>1</v>
      </c>
      <c r="O13" s="20">
        <f t="shared" si="1"/>
        <v>1</v>
      </c>
      <c r="P13" s="31">
        <v>3</v>
      </c>
      <c r="Q13" s="31">
        <v>57</v>
      </c>
      <c r="R13" s="20">
        <f t="shared" si="2"/>
        <v>57</v>
      </c>
      <c r="S13" s="31">
        <f t="shared" si="3"/>
        <v>170</v>
      </c>
    </row>
    <row r="14" spans="1:19">
      <c r="A14" s="11">
        <v>11</v>
      </c>
      <c r="B14" s="15" t="s">
        <v>134</v>
      </c>
      <c r="C14" s="15"/>
      <c r="D14" s="31"/>
      <c r="E14" s="31"/>
      <c r="F14" s="31"/>
      <c r="G14" s="31"/>
      <c r="H14" s="31"/>
      <c r="I14" s="31"/>
      <c r="J14" s="31">
        <v>1</v>
      </c>
      <c r="K14" s="31">
        <v>100</v>
      </c>
      <c r="L14" s="20">
        <f t="shared" si="0"/>
        <v>100</v>
      </c>
      <c r="M14" s="31"/>
      <c r="N14" s="31"/>
      <c r="O14" s="20">
        <f t="shared" si="1"/>
        <v>0</v>
      </c>
      <c r="P14" s="31">
        <v>6</v>
      </c>
      <c r="Q14" s="31">
        <v>25</v>
      </c>
      <c r="R14" s="20">
        <f t="shared" si="2"/>
        <v>25</v>
      </c>
      <c r="S14" s="31">
        <f t="shared" si="3"/>
        <v>125</v>
      </c>
    </row>
    <row r="15" spans="1:19">
      <c r="A15" s="12">
        <v>12</v>
      </c>
      <c r="B15" s="15" t="s">
        <v>135</v>
      </c>
      <c r="C15" s="15"/>
      <c r="D15" s="31"/>
      <c r="E15" s="31"/>
      <c r="F15" s="31"/>
      <c r="G15" s="31"/>
      <c r="H15" s="31"/>
      <c r="I15" s="31"/>
      <c r="J15" s="31">
        <v>3</v>
      </c>
      <c r="K15" s="31">
        <v>76</v>
      </c>
      <c r="L15" s="20">
        <f t="shared" si="0"/>
        <v>76</v>
      </c>
      <c r="M15" s="31">
        <v>1</v>
      </c>
      <c r="N15" s="31">
        <v>70</v>
      </c>
      <c r="O15" s="20">
        <f t="shared" si="1"/>
        <v>70</v>
      </c>
      <c r="P15" s="31"/>
      <c r="Q15" s="31"/>
      <c r="R15" s="20">
        <f t="shared" si="2"/>
        <v>0</v>
      </c>
      <c r="S15" s="31">
        <f t="shared" si="3"/>
        <v>146</v>
      </c>
    </row>
    <row r="16" spans="1:19">
      <c r="A16" s="11">
        <v>13</v>
      </c>
      <c r="B16" s="15" t="s">
        <v>81</v>
      </c>
      <c r="C16" s="15"/>
      <c r="D16" s="31"/>
      <c r="E16" s="31"/>
      <c r="F16" s="31"/>
      <c r="G16" s="31"/>
      <c r="H16" s="31"/>
      <c r="I16" s="31"/>
      <c r="J16" s="22">
        <v>5</v>
      </c>
      <c r="K16" s="31">
        <v>59</v>
      </c>
      <c r="L16" s="20">
        <f t="shared" si="0"/>
        <v>59</v>
      </c>
      <c r="M16" s="31"/>
      <c r="N16" s="31"/>
      <c r="O16" s="20">
        <f t="shared" si="1"/>
        <v>0</v>
      </c>
      <c r="P16" s="31"/>
      <c r="Q16" s="31"/>
      <c r="R16" s="20">
        <f t="shared" si="2"/>
        <v>0</v>
      </c>
      <c r="S16" s="31">
        <f t="shared" si="3"/>
        <v>59</v>
      </c>
    </row>
    <row r="17" spans="1:19">
      <c r="A17" s="12">
        <v>14</v>
      </c>
      <c r="B17" s="15" t="s">
        <v>136</v>
      </c>
      <c r="C17" s="15"/>
      <c r="D17" s="31"/>
      <c r="E17" s="31"/>
      <c r="F17" s="31"/>
      <c r="G17" s="31"/>
      <c r="H17" s="31"/>
      <c r="I17" s="31"/>
      <c r="J17" s="22">
        <v>6</v>
      </c>
      <c r="K17" s="31">
        <v>52</v>
      </c>
      <c r="L17" s="20">
        <f t="shared" si="0"/>
        <v>52</v>
      </c>
      <c r="M17" s="31"/>
      <c r="N17" s="31"/>
      <c r="O17" s="20">
        <f t="shared" si="1"/>
        <v>0</v>
      </c>
      <c r="P17" s="31"/>
      <c r="Q17" s="31"/>
      <c r="R17" s="20">
        <f t="shared" si="2"/>
        <v>0</v>
      </c>
      <c r="S17" s="31">
        <f t="shared" si="3"/>
        <v>52</v>
      </c>
    </row>
    <row r="18" spans="1:19">
      <c r="A18" s="11">
        <v>15</v>
      </c>
      <c r="B18" s="15" t="s">
        <v>82</v>
      </c>
      <c r="C18" s="12"/>
      <c r="D18" s="31"/>
      <c r="E18" s="31"/>
      <c r="F18" s="31"/>
      <c r="G18" s="31"/>
      <c r="H18" s="31"/>
      <c r="I18" s="31"/>
      <c r="J18" s="22">
        <v>7</v>
      </c>
      <c r="K18" s="31">
        <v>46</v>
      </c>
      <c r="L18" s="20">
        <f t="shared" si="0"/>
        <v>46</v>
      </c>
      <c r="M18" s="31"/>
      <c r="N18" s="31"/>
      <c r="O18" s="20">
        <f t="shared" si="1"/>
        <v>0</v>
      </c>
      <c r="P18" s="31"/>
      <c r="Q18" s="31"/>
      <c r="R18" s="20">
        <f t="shared" si="2"/>
        <v>0</v>
      </c>
      <c r="S18" s="31">
        <f t="shared" si="3"/>
        <v>46</v>
      </c>
    </row>
    <row r="19" spans="1:19">
      <c r="A19" s="12">
        <v>16</v>
      </c>
      <c r="B19" s="15" t="s">
        <v>137</v>
      </c>
      <c r="C19" s="12"/>
      <c r="D19" s="31"/>
      <c r="E19" s="31"/>
      <c r="F19" s="31"/>
      <c r="G19" s="31"/>
      <c r="H19" s="31"/>
      <c r="I19" s="31"/>
      <c r="J19" s="22">
        <v>10</v>
      </c>
      <c r="K19" s="31">
        <v>29</v>
      </c>
      <c r="L19" s="20">
        <f t="shared" si="0"/>
        <v>29</v>
      </c>
      <c r="M19" s="31"/>
      <c r="N19" s="31"/>
      <c r="O19" s="20">
        <f t="shared" si="1"/>
        <v>0</v>
      </c>
      <c r="P19" s="31"/>
      <c r="Q19" s="31"/>
      <c r="R19" s="20">
        <f t="shared" si="2"/>
        <v>0</v>
      </c>
      <c r="S19" s="31">
        <f t="shared" si="3"/>
        <v>29</v>
      </c>
    </row>
    <row r="20" spans="1:19">
      <c r="A20" s="11">
        <v>17</v>
      </c>
      <c r="B20" s="15" t="s">
        <v>23</v>
      </c>
      <c r="C20" s="12"/>
      <c r="D20" s="31"/>
      <c r="E20" s="31"/>
      <c r="F20" s="31"/>
      <c r="G20" s="31"/>
      <c r="H20" s="31"/>
      <c r="I20" s="31"/>
      <c r="J20" s="22">
        <v>11</v>
      </c>
      <c r="K20" s="31">
        <v>24</v>
      </c>
      <c r="L20" s="20">
        <f t="shared" si="0"/>
        <v>24</v>
      </c>
      <c r="M20" s="31"/>
      <c r="N20" s="31"/>
      <c r="O20" s="20">
        <f t="shared" si="1"/>
        <v>0</v>
      </c>
      <c r="P20" s="31"/>
      <c r="Q20" s="31"/>
      <c r="R20" s="20">
        <f t="shared" si="2"/>
        <v>0</v>
      </c>
      <c r="S20" s="31">
        <f t="shared" si="3"/>
        <v>24</v>
      </c>
    </row>
    <row r="21" spans="1:19">
      <c r="A21" s="12">
        <v>18</v>
      </c>
      <c r="B21" s="15" t="s">
        <v>15</v>
      </c>
      <c r="C21" s="12"/>
      <c r="D21" s="31"/>
      <c r="E21" s="31"/>
      <c r="F21" s="31"/>
      <c r="G21" s="31"/>
      <c r="H21" s="31"/>
      <c r="I21" s="31"/>
      <c r="J21" s="22">
        <v>12</v>
      </c>
      <c r="K21" s="31">
        <v>19</v>
      </c>
      <c r="L21" s="20">
        <f t="shared" si="0"/>
        <v>19</v>
      </c>
      <c r="M21" s="31"/>
      <c r="N21" s="31"/>
      <c r="O21" s="20">
        <f t="shared" si="1"/>
        <v>0</v>
      </c>
      <c r="P21" s="31"/>
      <c r="Q21" s="31"/>
      <c r="R21" s="20">
        <f t="shared" si="2"/>
        <v>0</v>
      </c>
      <c r="S21" s="31">
        <f t="shared" si="3"/>
        <v>19</v>
      </c>
    </row>
    <row r="22" spans="1:19">
      <c r="A22" s="11">
        <v>19</v>
      </c>
      <c r="B22" s="15" t="s">
        <v>138</v>
      </c>
      <c r="C22" s="12"/>
      <c r="D22" s="31"/>
      <c r="E22" s="31"/>
      <c r="F22" s="31"/>
      <c r="G22" s="31"/>
      <c r="H22" s="31"/>
      <c r="I22" s="31"/>
      <c r="J22" s="22">
        <v>13</v>
      </c>
      <c r="K22" s="31">
        <v>14</v>
      </c>
      <c r="L22" s="20">
        <f t="shared" si="0"/>
        <v>14</v>
      </c>
      <c r="M22" s="31"/>
      <c r="N22" s="31"/>
      <c r="O22" s="20">
        <f t="shared" si="1"/>
        <v>0</v>
      </c>
      <c r="P22" s="31"/>
      <c r="Q22" s="31"/>
      <c r="R22" s="20">
        <f t="shared" si="2"/>
        <v>0</v>
      </c>
      <c r="S22" s="31">
        <f t="shared" si="3"/>
        <v>14</v>
      </c>
    </row>
    <row r="23" spans="1:19">
      <c r="A23" s="12">
        <v>20</v>
      </c>
      <c r="B23" s="15" t="s">
        <v>92</v>
      </c>
      <c r="C23" s="12"/>
      <c r="D23" s="31"/>
      <c r="E23" s="31"/>
      <c r="F23" s="31"/>
      <c r="G23" s="31"/>
      <c r="H23" s="31"/>
      <c r="I23" s="31"/>
      <c r="J23" s="22">
        <v>15</v>
      </c>
      <c r="K23" s="31">
        <v>5</v>
      </c>
      <c r="L23" s="20">
        <f t="shared" si="0"/>
        <v>5</v>
      </c>
      <c r="M23" s="31"/>
      <c r="N23" s="31"/>
      <c r="O23" s="20">
        <f t="shared" si="1"/>
        <v>0</v>
      </c>
      <c r="P23" s="31"/>
      <c r="Q23" s="31"/>
      <c r="R23" s="20">
        <f t="shared" si="2"/>
        <v>0</v>
      </c>
      <c r="S23" s="31">
        <f t="shared" si="3"/>
        <v>5</v>
      </c>
    </row>
    <row r="24" spans="1:19">
      <c r="A24" s="11">
        <v>21</v>
      </c>
      <c r="B24" s="15" t="s">
        <v>139</v>
      </c>
      <c r="C24" s="12"/>
      <c r="D24" s="31"/>
      <c r="E24" s="31"/>
      <c r="F24" s="31"/>
      <c r="G24" s="31"/>
      <c r="H24" s="31"/>
      <c r="I24" s="31"/>
      <c r="J24" s="22">
        <v>16</v>
      </c>
      <c r="K24" s="31">
        <v>1</v>
      </c>
      <c r="L24" s="20">
        <f t="shared" si="0"/>
        <v>1</v>
      </c>
      <c r="M24" s="31"/>
      <c r="N24" s="31"/>
      <c r="O24" s="20">
        <f t="shared" si="1"/>
        <v>0</v>
      </c>
      <c r="P24" s="31"/>
      <c r="Q24" s="31"/>
      <c r="R24" s="20">
        <f t="shared" si="2"/>
        <v>0</v>
      </c>
      <c r="S24" s="31">
        <f t="shared" si="3"/>
        <v>1</v>
      </c>
    </row>
    <row r="25" spans="1:19">
      <c r="A25" s="12">
        <v>22</v>
      </c>
      <c r="B25" s="15" t="s">
        <v>158</v>
      </c>
      <c r="C25" s="12"/>
      <c r="D25" s="31"/>
      <c r="E25" s="31"/>
      <c r="F25" s="31"/>
      <c r="G25" s="31"/>
      <c r="H25" s="31"/>
      <c r="I25" s="31"/>
      <c r="J25" s="31"/>
      <c r="K25" s="31"/>
      <c r="L25" s="20">
        <f t="shared" si="0"/>
        <v>0</v>
      </c>
      <c r="M25" s="31"/>
      <c r="N25" s="31"/>
      <c r="O25" s="20">
        <f t="shared" si="1"/>
        <v>0</v>
      </c>
      <c r="P25" s="31">
        <v>2</v>
      </c>
      <c r="Q25" s="31">
        <v>72</v>
      </c>
      <c r="R25" s="20">
        <f t="shared" si="2"/>
        <v>72</v>
      </c>
      <c r="S25" s="31">
        <f t="shared" si="3"/>
        <v>72</v>
      </c>
    </row>
    <row r="26" spans="1:19">
      <c r="A26" s="11">
        <v>23</v>
      </c>
      <c r="B26" s="15" t="s">
        <v>159</v>
      </c>
      <c r="C26" s="12"/>
      <c r="D26" s="31"/>
      <c r="E26" s="31"/>
      <c r="F26" s="31"/>
      <c r="G26" s="31"/>
      <c r="H26" s="31"/>
      <c r="I26" s="31"/>
      <c r="J26" s="31"/>
      <c r="K26" s="31"/>
      <c r="L26" s="20">
        <f t="shared" si="0"/>
        <v>0</v>
      </c>
      <c r="M26" s="31"/>
      <c r="N26" s="31"/>
      <c r="O26" s="20">
        <f t="shared" si="1"/>
        <v>0</v>
      </c>
      <c r="P26" s="31">
        <v>8</v>
      </c>
      <c r="Q26" s="31">
        <v>9</v>
      </c>
      <c r="R26" s="20">
        <f t="shared" si="2"/>
        <v>9</v>
      </c>
      <c r="S26" s="31">
        <f t="shared" si="3"/>
        <v>9</v>
      </c>
    </row>
    <row r="27" spans="1:19">
      <c r="A27" s="12">
        <v>24</v>
      </c>
      <c r="B27" s="15" t="s">
        <v>160</v>
      </c>
      <c r="C27" s="12"/>
      <c r="D27" s="31"/>
      <c r="E27" s="31"/>
      <c r="F27" s="31"/>
      <c r="G27" s="31"/>
      <c r="H27" s="31"/>
      <c r="I27" s="31"/>
      <c r="J27" s="31"/>
      <c r="K27" s="31"/>
      <c r="L27" s="20">
        <f t="shared" si="0"/>
        <v>0</v>
      </c>
      <c r="M27" s="31"/>
      <c r="N27" s="31"/>
      <c r="O27" s="20">
        <f t="shared" si="1"/>
        <v>0</v>
      </c>
      <c r="P27" s="31">
        <v>9</v>
      </c>
      <c r="Q27" s="31">
        <v>1</v>
      </c>
      <c r="R27" s="20">
        <f t="shared" si="2"/>
        <v>1</v>
      </c>
      <c r="S27" s="31">
        <f t="shared" si="3"/>
        <v>1</v>
      </c>
    </row>
    <row r="28" spans="1:19">
      <c r="A28" s="11">
        <v>25</v>
      </c>
      <c r="B28" s="15" t="s">
        <v>165</v>
      </c>
      <c r="C28" s="12"/>
      <c r="D28" s="31"/>
      <c r="E28" s="31"/>
      <c r="F28" s="31"/>
      <c r="G28" s="31"/>
      <c r="H28" s="31"/>
      <c r="I28" s="31"/>
      <c r="J28" s="31"/>
      <c r="K28" s="31"/>
      <c r="L28" s="20">
        <f t="shared" si="0"/>
        <v>0</v>
      </c>
      <c r="M28" s="31">
        <v>2</v>
      </c>
      <c r="N28" s="31">
        <v>53</v>
      </c>
      <c r="O28" s="20">
        <f t="shared" si="1"/>
        <v>53</v>
      </c>
      <c r="P28" s="31"/>
      <c r="Q28" s="31"/>
      <c r="R28" s="20">
        <f t="shared" si="2"/>
        <v>0</v>
      </c>
      <c r="S28" s="31">
        <f t="shared" si="3"/>
        <v>53</v>
      </c>
    </row>
    <row r="29" spans="1:19"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0:19"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0:19"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mergeCells count="6">
    <mergeCell ref="C1:I1"/>
    <mergeCell ref="J2:L2"/>
    <mergeCell ref="M2:O2"/>
    <mergeCell ref="P2:R2"/>
    <mergeCell ref="C2:E2"/>
    <mergeCell ref="G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C48" sqref="C48"/>
    </sheetView>
  </sheetViews>
  <sheetFormatPr defaultRowHeight="15"/>
  <cols>
    <col min="1" max="1" width="3.140625" bestFit="1" customWidth="1"/>
    <col min="2" max="2" width="23" customWidth="1"/>
    <col min="5" max="5" width="12.140625" customWidth="1"/>
    <col min="6" max="6" width="0.140625" customWidth="1"/>
    <col min="7" max="8" width="9.140625" style="3"/>
    <col min="9" max="9" width="12" style="3" bestFit="1" customWidth="1"/>
    <col min="10" max="12" width="11.85546875" customWidth="1"/>
  </cols>
  <sheetData>
    <row r="1" spans="1:13">
      <c r="C1" s="44" t="s">
        <v>6</v>
      </c>
      <c r="D1" s="44"/>
      <c r="E1" s="44"/>
      <c r="F1" s="44"/>
      <c r="G1" s="44"/>
      <c r="H1" s="44"/>
      <c r="I1" s="44"/>
      <c r="J1" s="28"/>
      <c r="K1" s="28"/>
      <c r="L1" s="28"/>
    </row>
    <row r="2" spans="1:13">
      <c r="C2" s="45" t="s">
        <v>2</v>
      </c>
      <c r="D2" s="45"/>
      <c r="E2" s="45"/>
      <c r="G2" s="45" t="s">
        <v>14</v>
      </c>
      <c r="H2" s="45"/>
      <c r="I2" s="45"/>
      <c r="J2" s="46" t="s">
        <v>132</v>
      </c>
      <c r="K2" s="47"/>
      <c r="L2" s="48"/>
    </row>
    <row r="3" spans="1:13">
      <c r="A3" t="s">
        <v>1</v>
      </c>
      <c r="B3" s="8" t="s">
        <v>7</v>
      </c>
      <c r="C3" s="17" t="s">
        <v>3</v>
      </c>
      <c r="D3" s="17" t="s">
        <v>4</v>
      </c>
      <c r="E3" s="17" t="s">
        <v>5</v>
      </c>
      <c r="G3" s="26" t="s">
        <v>3</v>
      </c>
      <c r="H3" s="26" t="s">
        <v>13</v>
      </c>
      <c r="I3" s="26" t="s">
        <v>5</v>
      </c>
      <c r="J3" s="17" t="s">
        <v>3</v>
      </c>
      <c r="K3" s="17" t="s">
        <v>13</v>
      </c>
      <c r="L3" s="17" t="s">
        <v>5</v>
      </c>
      <c r="M3" s="39" t="s">
        <v>18</v>
      </c>
    </row>
    <row r="4" spans="1:13" ht="15" customHeight="1">
      <c r="A4" s="31">
        <v>1</v>
      </c>
      <c r="B4" s="13" t="s">
        <v>79</v>
      </c>
      <c r="C4" s="19">
        <v>5</v>
      </c>
      <c r="D4" s="18">
        <v>10</v>
      </c>
      <c r="E4" s="18">
        <f t="shared" ref="E4:E34" si="0">D4*F4</f>
        <v>15</v>
      </c>
      <c r="F4" s="31">
        <v>1.5</v>
      </c>
      <c r="G4" s="18">
        <v>0</v>
      </c>
      <c r="H4" s="20">
        <v>0</v>
      </c>
      <c r="I4" s="20">
        <f>H4</f>
        <v>0</v>
      </c>
      <c r="J4" s="20"/>
      <c r="K4" s="20"/>
      <c r="L4" s="20">
        <f>K4</f>
        <v>0</v>
      </c>
      <c r="M4" s="31">
        <f>E4+I4+L4</f>
        <v>15</v>
      </c>
    </row>
    <row r="5" spans="1:13">
      <c r="A5" s="31">
        <v>2</v>
      </c>
      <c r="B5" s="13" t="s">
        <v>80</v>
      </c>
      <c r="C5" s="19">
        <v>1</v>
      </c>
      <c r="D5" s="18">
        <v>60</v>
      </c>
      <c r="E5" s="18">
        <f t="shared" si="0"/>
        <v>90</v>
      </c>
      <c r="F5" s="31">
        <v>1.5</v>
      </c>
      <c r="G5" s="18">
        <v>2</v>
      </c>
      <c r="H5" s="31">
        <v>91</v>
      </c>
      <c r="I5" s="20">
        <f t="shared" ref="I5:I34" si="1">H5</f>
        <v>91</v>
      </c>
      <c r="J5" s="31">
        <v>2</v>
      </c>
      <c r="K5" s="31">
        <v>88</v>
      </c>
      <c r="L5" s="20">
        <f t="shared" ref="L5:L45" si="2">K5</f>
        <v>88</v>
      </c>
      <c r="M5" s="31">
        <f t="shared" ref="M5:M45" si="3">E5+I5+L5</f>
        <v>269</v>
      </c>
    </row>
    <row r="6" spans="1:13">
      <c r="A6" s="31">
        <v>3</v>
      </c>
      <c r="B6" s="13" t="s">
        <v>81</v>
      </c>
      <c r="C6" s="19">
        <v>3</v>
      </c>
      <c r="D6" s="18">
        <v>30</v>
      </c>
      <c r="E6" s="18">
        <f t="shared" si="0"/>
        <v>45</v>
      </c>
      <c r="F6" s="31">
        <v>1.5</v>
      </c>
      <c r="G6" s="18">
        <v>15</v>
      </c>
      <c r="H6" s="20">
        <v>36</v>
      </c>
      <c r="I6" s="20">
        <f t="shared" si="1"/>
        <v>36</v>
      </c>
      <c r="J6" s="20">
        <v>3</v>
      </c>
      <c r="K6" s="20">
        <v>78</v>
      </c>
      <c r="L6" s="20">
        <f t="shared" si="2"/>
        <v>78</v>
      </c>
      <c r="M6" s="31">
        <f t="shared" si="3"/>
        <v>159</v>
      </c>
    </row>
    <row r="7" spans="1:13">
      <c r="A7" s="31">
        <v>4</v>
      </c>
      <c r="B7" s="38" t="s">
        <v>82</v>
      </c>
      <c r="C7" s="19">
        <v>4</v>
      </c>
      <c r="D7" s="18">
        <v>19</v>
      </c>
      <c r="E7" s="18">
        <f t="shared" si="0"/>
        <v>28.5</v>
      </c>
      <c r="F7" s="31">
        <v>1.5</v>
      </c>
      <c r="G7" s="18">
        <v>6</v>
      </c>
      <c r="H7" s="31">
        <v>68</v>
      </c>
      <c r="I7" s="20">
        <f t="shared" si="1"/>
        <v>68</v>
      </c>
      <c r="J7" s="31">
        <v>1</v>
      </c>
      <c r="K7" s="31">
        <v>100</v>
      </c>
      <c r="L7" s="20">
        <f t="shared" si="2"/>
        <v>100</v>
      </c>
      <c r="M7" s="31">
        <f t="shared" si="3"/>
        <v>196.5</v>
      </c>
    </row>
    <row r="8" spans="1:13">
      <c r="A8" s="31">
        <v>5</v>
      </c>
      <c r="B8" s="13" t="s">
        <v>83</v>
      </c>
      <c r="C8" s="7">
        <v>2</v>
      </c>
      <c r="D8" s="18">
        <v>43</v>
      </c>
      <c r="E8" s="18">
        <f t="shared" si="0"/>
        <v>64.5</v>
      </c>
      <c r="F8" s="31">
        <v>1.5</v>
      </c>
      <c r="G8" s="18">
        <v>3</v>
      </c>
      <c r="H8" s="20">
        <v>84</v>
      </c>
      <c r="I8" s="20">
        <f t="shared" si="1"/>
        <v>84</v>
      </c>
      <c r="J8" s="20">
        <v>14</v>
      </c>
      <c r="K8" s="20">
        <v>19</v>
      </c>
      <c r="L8" s="20">
        <f t="shared" si="2"/>
        <v>19</v>
      </c>
      <c r="M8" s="31">
        <f t="shared" si="3"/>
        <v>167.5</v>
      </c>
    </row>
    <row r="9" spans="1:13">
      <c r="A9" s="31">
        <v>6</v>
      </c>
      <c r="B9" s="13" t="s">
        <v>84</v>
      </c>
      <c r="C9" s="19">
        <v>6</v>
      </c>
      <c r="D9" s="18">
        <v>1</v>
      </c>
      <c r="E9" s="18">
        <f t="shared" si="0"/>
        <v>1.5</v>
      </c>
      <c r="F9" s="31">
        <v>1.5</v>
      </c>
      <c r="G9" s="18">
        <v>0</v>
      </c>
      <c r="H9" s="22">
        <v>0</v>
      </c>
      <c r="I9" s="20">
        <f t="shared" si="1"/>
        <v>0</v>
      </c>
      <c r="J9" s="22"/>
      <c r="K9" s="22"/>
      <c r="L9" s="20">
        <f t="shared" si="2"/>
        <v>0</v>
      </c>
      <c r="M9" s="31">
        <f t="shared" si="3"/>
        <v>1.5</v>
      </c>
    </row>
    <row r="10" spans="1:13">
      <c r="A10" s="31">
        <v>7</v>
      </c>
      <c r="B10" s="37" t="s">
        <v>85</v>
      </c>
      <c r="C10" s="19">
        <v>0</v>
      </c>
      <c r="D10" s="20">
        <v>0</v>
      </c>
      <c r="E10" s="18">
        <f t="shared" si="0"/>
        <v>0</v>
      </c>
      <c r="F10" s="31"/>
      <c r="G10" s="18">
        <v>21</v>
      </c>
      <c r="H10" s="20">
        <v>21</v>
      </c>
      <c r="I10" s="20">
        <f t="shared" si="1"/>
        <v>21</v>
      </c>
      <c r="J10" s="20"/>
      <c r="K10" s="20"/>
      <c r="L10" s="20">
        <f t="shared" si="2"/>
        <v>0</v>
      </c>
      <c r="M10" s="31">
        <f t="shared" si="3"/>
        <v>21</v>
      </c>
    </row>
    <row r="11" spans="1:13">
      <c r="A11" s="31">
        <v>8</v>
      </c>
      <c r="B11" s="37" t="s">
        <v>46</v>
      </c>
      <c r="C11" s="19">
        <v>0</v>
      </c>
      <c r="D11" s="20">
        <v>0</v>
      </c>
      <c r="E11" s="18">
        <f t="shared" si="0"/>
        <v>0</v>
      </c>
      <c r="F11" s="31"/>
      <c r="G11" s="31">
        <v>20</v>
      </c>
      <c r="H11" s="31">
        <v>23</v>
      </c>
      <c r="I11" s="20">
        <f t="shared" si="1"/>
        <v>23</v>
      </c>
      <c r="J11" s="22"/>
      <c r="K11" s="22"/>
      <c r="L11" s="20">
        <f t="shared" si="2"/>
        <v>0</v>
      </c>
      <c r="M11" s="31">
        <f t="shared" si="3"/>
        <v>23</v>
      </c>
    </row>
    <row r="12" spans="1:13">
      <c r="A12" s="31">
        <v>9</v>
      </c>
      <c r="B12" s="37" t="s">
        <v>86</v>
      </c>
      <c r="C12" s="19">
        <v>0</v>
      </c>
      <c r="D12" s="20">
        <v>0</v>
      </c>
      <c r="E12" s="18">
        <f t="shared" si="0"/>
        <v>0</v>
      </c>
      <c r="F12" s="31"/>
      <c r="G12" s="31">
        <v>30</v>
      </c>
      <c r="H12" s="31">
        <v>0</v>
      </c>
      <c r="I12" s="20">
        <f t="shared" si="1"/>
        <v>0</v>
      </c>
      <c r="J12" s="31"/>
      <c r="K12" s="31"/>
      <c r="L12" s="20">
        <f t="shared" si="2"/>
        <v>0</v>
      </c>
      <c r="M12" s="31">
        <f t="shared" si="3"/>
        <v>0</v>
      </c>
    </row>
    <row r="13" spans="1:13">
      <c r="A13" s="31">
        <v>10</v>
      </c>
      <c r="B13" s="37" t="s">
        <v>87</v>
      </c>
      <c r="C13" s="19">
        <v>0</v>
      </c>
      <c r="D13" s="20">
        <v>0</v>
      </c>
      <c r="E13" s="18">
        <f t="shared" si="0"/>
        <v>0</v>
      </c>
      <c r="F13" s="31"/>
      <c r="G13" s="31">
        <v>5</v>
      </c>
      <c r="H13" s="31">
        <v>73</v>
      </c>
      <c r="I13" s="20">
        <f t="shared" si="1"/>
        <v>73</v>
      </c>
      <c r="J13" s="31"/>
      <c r="K13" s="31"/>
      <c r="L13" s="20">
        <f t="shared" si="2"/>
        <v>0</v>
      </c>
      <c r="M13" s="31">
        <f t="shared" si="3"/>
        <v>73</v>
      </c>
    </row>
    <row r="14" spans="1:13">
      <c r="A14" s="31">
        <v>11</v>
      </c>
      <c r="B14" s="37" t="s">
        <v>88</v>
      </c>
      <c r="C14" s="19">
        <v>0</v>
      </c>
      <c r="D14" s="20">
        <v>0</v>
      </c>
      <c r="E14" s="18">
        <f t="shared" si="0"/>
        <v>0</v>
      </c>
      <c r="F14" s="31"/>
      <c r="G14" s="31">
        <v>14</v>
      </c>
      <c r="H14" s="31">
        <v>39</v>
      </c>
      <c r="I14" s="20">
        <f t="shared" si="1"/>
        <v>39</v>
      </c>
      <c r="J14" s="31"/>
      <c r="K14" s="31"/>
      <c r="L14" s="20">
        <f t="shared" si="2"/>
        <v>0</v>
      </c>
      <c r="M14" s="31">
        <f t="shared" si="3"/>
        <v>39</v>
      </c>
    </row>
    <row r="15" spans="1:13">
      <c r="A15" s="31">
        <v>12</v>
      </c>
      <c r="B15" s="37" t="s">
        <v>89</v>
      </c>
      <c r="C15" s="19">
        <v>0</v>
      </c>
      <c r="D15" s="20">
        <v>0</v>
      </c>
      <c r="E15" s="18">
        <f t="shared" si="0"/>
        <v>0</v>
      </c>
      <c r="F15" s="31"/>
      <c r="G15" s="31">
        <v>16</v>
      </c>
      <c r="H15" s="31">
        <v>34</v>
      </c>
      <c r="I15" s="20">
        <f t="shared" si="1"/>
        <v>34</v>
      </c>
      <c r="J15" s="22">
        <v>13</v>
      </c>
      <c r="K15" s="22">
        <v>23</v>
      </c>
      <c r="L15" s="20">
        <f t="shared" si="2"/>
        <v>23</v>
      </c>
      <c r="M15" s="31">
        <f t="shared" si="3"/>
        <v>57</v>
      </c>
    </row>
    <row r="16" spans="1:13">
      <c r="A16" s="31">
        <v>13</v>
      </c>
      <c r="B16" s="37" t="s">
        <v>90</v>
      </c>
      <c r="C16" s="19">
        <v>0</v>
      </c>
      <c r="D16" s="20">
        <v>0</v>
      </c>
      <c r="E16" s="18">
        <f t="shared" si="0"/>
        <v>0</v>
      </c>
      <c r="F16" s="31"/>
      <c r="G16" s="31">
        <v>9</v>
      </c>
      <c r="H16" s="31">
        <v>56</v>
      </c>
      <c r="I16" s="20">
        <f t="shared" si="1"/>
        <v>56</v>
      </c>
      <c r="J16" s="31"/>
      <c r="K16" s="31"/>
      <c r="L16" s="20">
        <f t="shared" si="2"/>
        <v>0</v>
      </c>
      <c r="M16" s="31">
        <f t="shared" si="3"/>
        <v>56</v>
      </c>
    </row>
    <row r="17" spans="1:13">
      <c r="A17" s="31">
        <v>14</v>
      </c>
      <c r="B17" s="37" t="s">
        <v>91</v>
      </c>
      <c r="C17" s="19">
        <v>0</v>
      </c>
      <c r="D17" s="20">
        <v>0</v>
      </c>
      <c r="E17" s="18">
        <f t="shared" si="0"/>
        <v>0</v>
      </c>
      <c r="F17" s="31"/>
      <c r="G17" s="31">
        <v>7</v>
      </c>
      <c r="H17" s="31">
        <v>64</v>
      </c>
      <c r="I17" s="20">
        <f t="shared" si="1"/>
        <v>64</v>
      </c>
      <c r="J17" s="31"/>
      <c r="K17" s="31"/>
      <c r="L17" s="20">
        <f t="shared" si="2"/>
        <v>0</v>
      </c>
      <c r="M17" s="31">
        <f t="shared" si="3"/>
        <v>64</v>
      </c>
    </row>
    <row r="18" spans="1:13">
      <c r="A18" s="31">
        <v>15</v>
      </c>
      <c r="B18" s="37" t="s">
        <v>92</v>
      </c>
      <c r="C18" s="19">
        <v>0</v>
      </c>
      <c r="D18" s="20">
        <v>0</v>
      </c>
      <c r="E18" s="18">
        <f t="shared" si="0"/>
        <v>0</v>
      </c>
      <c r="F18" s="31"/>
      <c r="G18" s="31">
        <v>10</v>
      </c>
      <c r="H18" s="31">
        <v>52</v>
      </c>
      <c r="I18" s="20">
        <f t="shared" si="1"/>
        <v>52</v>
      </c>
      <c r="J18" s="31"/>
      <c r="K18" s="31"/>
      <c r="L18" s="20">
        <f t="shared" si="2"/>
        <v>0</v>
      </c>
      <c r="M18" s="31">
        <f t="shared" si="3"/>
        <v>52</v>
      </c>
    </row>
    <row r="19" spans="1:13">
      <c r="A19" s="31">
        <v>16</v>
      </c>
      <c r="B19" s="37" t="s">
        <v>93</v>
      </c>
      <c r="C19" s="19">
        <v>0</v>
      </c>
      <c r="D19" s="20">
        <v>0</v>
      </c>
      <c r="E19" s="18">
        <f t="shared" si="0"/>
        <v>0</v>
      </c>
      <c r="F19" s="31"/>
      <c r="G19" s="31">
        <v>1</v>
      </c>
      <c r="H19" s="31">
        <v>100</v>
      </c>
      <c r="I19" s="20">
        <f t="shared" si="1"/>
        <v>100</v>
      </c>
      <c r="J19" s="22">
        <v>4</v>
      </c>
      <c r="K19" s="22">
        <v>71</v>
      </c>
      <c r="L19" s="20">
        <f t="shared" si="2"/>
        <v>71</v>
      </c>
      <c r="M19" s="31">
        <f t="shared" si="3"/>
        <v>171</v>
      </c>
    </row>
    <row r="20" spans="1:13">
      <c r="A20" s="31">
        <v>17</v>
      </c>
      <c r="B20" s="37" t="s">
        <v>94</v>
      </c>
      <c r="C20" s="19">
        <v>0</v>
      </c>
      <c r="D20" s="20">
        <v>0</v>
      </c>
      <c r="E20" s="18">
        <f t="shared" si="0"/>
        <v>0</v>
      </c>
      <c r="F20" s="31"/>
      <c r="G20" s="31">
        <v>23</v>
      </c>
      <c r="H20" s="31">
        <v>1</v>
      </c>
      <c r="I20" s="20">
        <f t="shared" si="1"/>
        <v>1</v>
      </c>
      <c r="J20" s="31"/>
      <c r="K20" s="31"/>
      <c r="L20" s="20">
        <f t="shared" si="2"/>
        <v>0</v>
      </c>
      <c r="M20" s="31">
        <f t="shared" si="3"/>
        <v>1</v>
      </c>
    </row>
    <row r="21" spans="1:13">
      <c r="A21" s="31">
        <v>18</v>
      </c>
      <c r="B21" s="37" t="s">
        <v>95</v>
      </c>
      <c r="C21" s="19">
        <v>0</v>
      </c>
      <c r="D21" s="20">
        <v>0</v>
      </c>
      <c r="E21" s="18">
        <f t="shared" si="0"/>
        <v>0</v>
      </c>
      <c r="F21" s="31"/>
      <c r="G21" s="31">
        <v>18</v>
      </c>
      <c r="H21" s="31">
        <v>28</v>
      </c>
      <c r="I21" s="20">
        <f t="shared" si="1"/>
        <v>28</v>
      </c>
      <c r="J21" s="31"/>
      <c r="K21" s="31"/>
      <c r="L21" s="20">
        <f t="shared" si="2"/>
        <v>0</v>
      </c>
      <c r="M21" s="31">
        <f t="shared" si="3"/>
        <v>28</v>
      </c>
    </row>
    <row r="22" spans="1:13">
      <c r="A22" s="31">
        <v>19</v>
      </c>
      <c r="B22" s="37" t="s">
        <v>96</v>
      </c>
      <c r="C22" s="19">
        <v>0</v>
      </c>
      <c r="D22" s="20">
        <v>0</v>
      </c>
      <c r="E22" s="18">
        <f t="shared" si="0"/>
        <v>0</v>
      </c>
      <c r="F22" s="31"/>
      <c r="G22" s="31">
        <v>30</v>
      </c>
      <c r="H22" s="31">
        <v>0</v>
      </c>
      <c r="I22" s="20">
        <f t="shared" si="1"/>
        <v>0</v>
      </c>
      <c r="J22" s="31"/>
      <c r="K22" s="31"/>
      <c r="L22" s="20">
        <f t="shared" si="2"/>
        <v>0</v>
      </c>
      <c r="M22" s="31">
        <f t="shared" si="3"/>
        <v>0</v>
      </c>
    </row>
    <row r="23" spans="1:13">
      <c r="A23" s="31">
        <v>20</v>
      </c>
      <c r="B23" s="37" t="s">
        <v>97</v>
      </c>
      <c r="C23" s="19">
        <v>0</v>
      </c>
      <c r="D23" s="20">
        <v>0</v>
      </c>
      <c r="E23" s="18">
        <f t="shared" si="0"/>
        <v>0</v>
      </c>
      <c r="F23" s="31"/>
      <c r="G23" s="31">
        <v>30</v>
      </c>
      <c r="H23" s="31">
        <v>0</v>
      </c>
      <c r="I23" s="20">
        <f t="shared" si="1"/>
        <v>0</v>
      </c>
      <c r="J23" s="31">
        <v>6</v>
      </c>
      <c r="K23" s="22">
        <v>57</v>
      </c>
      <c r="L23" s="20">
        <f t="shared" si="2"/>
        <v>57</v>
      </c>
      <c r="M23" s="31">
        <f t="shared" si="3"/>
        <v>57</v>
      </c>
    </row>
    <row r="24" spans="1:13">
      <c r="A24" s="31">
        <v>21</v>
      </c>
      <c r="B24" s="37" t="s">
        <v>98</v>
      </c>
      <c r="C24" s="19">
        <v>0</v>
      </c>
      <c r="D24" s="20">
        <v>0</v>
      </c>
      <c r="E24" s="18">
        <f t="shared" si="0"/>
        <v>0</v>
      </c>
      <c r="F24" s="31"/>
      <c r="G24" s="31">
        <v>30</v>
      </c>
      <c r="H24" s="31">
        <v>0</v>
      </c>
      <c r="I24" s="20">
        <f t="shared" si="1"/>
        <v>0</v>
      </c>
      <c r="J24" s="31"/>
      <c r="K24" s="31"/>
      <c r="L24" s="20">
        <f t="shared" si="2"/>
        <v>0</v>
      </c>
      <c r="M24" s="31">
        <f t="shared" si="3"/>
        <v>0</v>
      </c>
    </row>
    <row r="25" spans="1:13">
      <c r="A25" s="31">
        <v>22</v>
      </c>
      <c r="B25" s="37" t="s">
        <v>99</v>
      </c>
      <c r="C25" s="19">
        <v>0</v>
      </c>
      <c r="D25" s="20">
        <v>0</v>
      </c>
      <c r="E25" s="18">
        <f t="shared" si="0"/>
        <v>0</v>
      </c>
      <c r="F25" s="31"/>
      <c r="G25" s="31">
        <v>30</v>
      </c>
      <c r="H25" s="31">
        <v>0</v>
      </c>
      <c r="I25" s="20">
        <f t="shared" si="1"/>
        <v>0</v>
      </c>
      <c r="J25" s="31">
        <v>7</v>
      </c>
      <c r="K25" s="22">
        <v>51</v>
      </c>
      <c r="L25" s="20">
        <f t="shared" si="2"/>
        <v>51</v>
      </c>
      <c r="M25" s="31">
        <f t="shared" si="3"/>
        <v>51</v>
      </c>
    </row>
    <row r="26" spans="1:13">
      <c r="A26" s="31">
        <v>23</v>
      </c>
      <c r="B26" s="37" t="s">
        <v>100</v>
      </c>
      <c r="C26" s="19">
        <v>0</v>
      </c>
      <c r="D26" s="20">
        <v>0</v>
      </c>
      <c r="E26" s="18">
        <f t="shared" si="0"/>
        <v>0</v>
      </c>
      <c r="F26" s="31"/>
      <c r="G26" s="31">
        <v>17</v>
      </c>
      <c r="H26" s="31">
        <v>31</v>
      </c>
      <c r="I26" s="20">
        <f t="shared" si="1"/>
        <v>31</v>
      </c>
      <c r="J26" s="31"/>
      <c r="K26" s="31"/>
      <c r="L26" s="20">
        <f t="shared" si="2"/>
        <v>0</v>
      </c>
      <c r="M26" s="31">
        <f t="shared" si="3"/>
        <v>31</v>
      </c>
    </row>
    <row r="27" spans="1:13">
      <c r="A27" s="31">
        <v>24</v>
      </c>
      <c r="B27" s="37" t="s">
        <v>101</v>
      </c>
      <c r="C27" s="19">
        <v>0</v>
      </c>
      <c r="D27" s="20">
        <v>0</v>
      </c>
      <c r="E27" s="18">
        <f t="shared" si="0"/>
        <v>0</v>
      </c>
      <c r="F27" s="31"/>
      <c r="G27" s="31">
        <v>13</v>
      </c>
      <c r="H27" s="31">
        <v>42</v>
      </c>
      <c r="I27" s="20">
        <f t="shared" si="1"/>
        <v>42</v>
      </c>
      <c r="J27" s="31"/>
      <c r="K27" s="31"/>
      <c r="L27" s="20">
        <f t="shared" si="2"/>
        <v>0</v>
      </c>
      <c r="M27" s="31">
        <f t="shared" si="3"/>
        <v>42</v>
      </c>
    </row>
    <row r="28" spans="1:13">
      <c r="A28" s="31">
        <v>25</v>
      </c>
      <c r="B28" s="37" t="s">
        <v>102</v>
      </c>
      <c r="C28" s="19">
        <v>0</v>
      </c>
      <c r="D28" s="20">
        <v>0</v>
      </c>
      <c r="E28" s="18">
        <f t="shared" si="0"/>
        <v>0</v>
      </c>
      <c r="F28" s="31"/>
      <c r="G28" s="31">
        <v>30</v>
      </c>
      <c r="H28" s="31">
        <v>0</v>
      </c>
      <c r="I28" s="20">
        <f t="shared" si="1"/>
        <v>0</v>
      </c>
      <c r="J28" s="31"/>
      <c r="K28" s="31"/>
      <c r="L28" s="20">
        <f t="shared" si="2"/>
        <v>0</v>
      </c>
      <c r="M28" s="31">
        <f t="shared" si="3"/>
        <v>0</v>
      </c>
    </row>
    <row r="29" spans="1:13">
      <c r="A29" s="31">
        <v>26</v>
      </c>
      <c r="B29" s="37" t="s">
        <v>103</v>
      </c>
      <c r="C29" s="19">
        <v>0</v>
      </c>
      <c r="D29" s="20">
        <v>0</v>
      </c>
      <c r="E29" s="18">
        <f t="shared" si="0"/>
        <v>0</v>
      </c>
      <c r="F29" s="31"/>
      <c r="G29" s="31">
        <v>8</v>
      </c>
      <c r="H29" s="31">
        <v>60</v>
      </c>
      <c r="I29" s="20">
        <f t="shared" si="1"/>
        <v>60</v>
      </c>
      <c r="J29" s="31"/>
      <c r="K29" s="31"/>
      <c r="L29" s="20">
        <f t="shared" si="2"/>
        <v>0</v>
      </c>
      <c r="M29" s="31">
        <f t="shared" si="3"/>
        <v>60</v>
      </c>
    </row>
    <row r="30" spans="1:13">
      <c r="A30" s="31">
        <v>27</v>
      </c>
      <c r="B30" s="37" t="s">
        <v>104</v>
      </c>
      <c r="C30" s="19">
        <v>0</v>
      </c>
      <c r="D30" s="20">
        <v>0</v>
      </c>
      <c r="E30" s="18">
        <f t="shared" si="0"/>
        <v>0</v>
      </c>
      <c r="F30" s="31"/>
      <c r="G30" s="31">
        <v>11</v>
      </c>
      <c r="H30" s="31">
        <v>49</v>
      </c>
      <c r="I30" s="20">
        <f t="shared" si="1"/>
        <v>49</v>
      </c>
      <c r="J30" s="31"/>
      <c r="K30" s="31"/>
      <c r="L30" s="20">
        <f t="shared" si="2"/>
        <v>0</v>
      </c>
      <c r="M30" s="31">
        <f t="shared" si="3"/>
        <v>49</v>
      </c>
    </row>
    <row r="31" spans="1:13">
      <c r="A31" s="31">
        <v>28</v>
      </c>
      <c r="B31" s="37" t="s">
        <v>105</v>
      </c>
      <c r="C31" s="19">
        <v>0</v>
      </c>
      <c r="D31" s="20">
        <v>0</v>
      </c>
      <c r="E31" s="18">
        <f t="shared" si="0"/>
        <v>0</v>
      </c>
      <c r="F31" s="31"/>
      <c r="G31" s="31">
        <v>4</v>
      </c>
      <c r="H31" s="31">
        <v>78</v>
      </c>
      <c r="I31" s="20">
        <f t="shared" si="1"/>
        <v>78</v>
      </c>
      <c r="J31" s="31"/>
      <c r="K31" s="31"/>
      <c r="L31" s="20">
        <f t="shared" si="2"/>
        <v>0</v>
      </c>
      <c r="M31" s="31">
        <f t="shared" si="3"/>
        <v>78</v>
      </c>
    </row>
    <row r="32" spans="1:13">
      <c r="A32" s="31">
        <v>30</v>
      </c>
      <c r="B32" s="37" t="s">
        <v>106</v>
      </c>
      <c r="C32" s="19">
        <v>0</v>
      </c>
      <c r="D32" s="20">
        <v>0</v>
      </c>
      <c r="E32" s="18">
        <f t="shared" si="0"/>
        <v>0</v>
      </c>
      <c r="F32" s="31"/>
      <c r="G32" s="31">
        <v>19</v>
      </c>
      <c r="H32" s="31">
        <v>26</v>
      </c>
      <c r="I32" s="20">
        <f t="shared" si="1"/>
        <v>26</v>
      </c>
      <c r="J32" s="31"/>
      <c r="K32" s="31"/>
      <c r="L32" s="20">
        <f t="shared" si="2"/>
        <v>0</v>
      </c>
      <c r="M32" s="31">
        <f t="shared" si="3"/>
        <v>26</v>
      </c>
    </row>
    <row r="33" spans="1:13">
      <c r="A33" s="31">
        <v>31</v>
      </c>
      <c r="B33" s="37" t="s">
        <v>107</v>
      </c>
      <c r="C33" s="19">
        <v>0</v>
      </c>
      <c r="D33" s="20">
        <v>0</v>
      </c>
      <c r="E33" s="18">
        <f t="shared" si="0"/>
        <v>0</v>
      </c>
      <c r="F33" s="31"/>
      <c r="G33" s="31">
        <v>22</v>
      </c>
      <c r="H33" s="31">
        <v>18</v>
      </c>
      <c r="I33" s="20">
        <f t="shared" si="1"/>
        <v>18</v>
      </c>
      <c r="J33" s="31"/>
      <c r="K33" s="31"/>
      <c r="L33" s="20">
        <f t="shared" si="2"/>
        <v>0</v>
      </c>
      <c r="M33" s="31">
        <f t="shared" si="3"/>
        <v>18</v>
      </c>
    </row>
    <row r="34" spans="1:13">
      <c r="A34" s="31">
        <v>32</v>
      </c>
      <c r="B34" s="37" t="s">
        <v>108</v>
      </c>
      <c r="C34" s="19">
        <v>0</v>
      </c>
      <c r="D34" s="20">
        <v>0</v>
      </c>
      <c r="E34" s="18">
        <f t="shared" si="0"/>
        <v>0</v>
      </c>
      <c r="F34" s="31"/>
      <c r="G34" s="31">
        <v>12</v>
      </c>
      <c r="H34" s="31">
        <v>46</v>
      </c>
      <c r="I34" s="20">
        <f t="shared" si="1"/>
        <v>46</v>
      </c>
      <c r="J34" s="31"/>
      <c r="K34" s="31"/>
      <c r="L34" s="20">
        <f t="shared" si="2"/>
        <v>0</v>
      </c>
      <c r="M34" s="31">
        <f t="shared" si="3"/>
        <v>46</v>
      </c>
    </row>
    <row r="35" spans="1:13">
      <c r="A35" s="31">
        <v>33</v>
      </c>
      <c r="B35" s="37" t="s">
        <v>174</v>
      </c>
      <c r="C35" s="22"/>
      <c r="D35" s="31"/>
      <c r="E35" s="31"/>
      <c r="F35" s="31"/>
      <c r="G35" s="31"/>
      <c r="H35" s="31"/>
      <c r="I35" s="31"/>
      <c r="J35" s="31">
        <v>16</v>
      </c>
      <c r="K35" s="31">
        <v>12</v>
      </c>
      <c r="L35" s="20">
        <f t="shared" si="2"/>
        <v>12</v>
      </c>
      <c r="M35" s="31">
        <f t="shared" si="3"/>
        <v>12</v>
      </c>
    </row>
    <row r="36" spans="1:13">
      <c r="A36" s="31">
        <v>34</v>
      </c>
      <c r="B36" s="37" t="s">
        <v>175</v>
      </c>
      <c r="C36" s="22"/>
      <c r="D36" s="31"/>
      <c r="E36" s="31"/>
      <c r="F36" s="31"/>
      <c r="G36" s="31"/>
      <c r="H36" s="31"/>
      <c r="I36" s="31"/>
      <c r="J36" s="31">
        <v>19</v>
      </c>
      <c r="K36" s="31">
        <v>1</v>
      </c>
      <c r="L36" s="20">
        <f t="shared" si="2"/>
        <v>1</v>
      </c>
      <c r="M36" s="31">
        <f t="shared" si="3"/>
        <v>1</v>
      </c>
    </row>
    <row r="37" spans="1:13">
      <c r="A37" s="31">
        <v>35</v>
      </c>
      <c r="B37" s="37" t="s">
        <v>176</v>
      </c>
      <c r="C37" s="22"/>
      <c r="D37" s="31"/>
      <c r="E37" s="31"/>
      <c r="F37" s="31"/>
      <c r="G37" s="31"/>
      <c r="H37" s="31"/>
      <c r="I37" s="31"/>
      <c r="J37" s="31">
        <v>9</v>
      </c>
      <c r="K37" s="31">
        <v>41</v>
      </c>
      <c r="L37" s="20">
        <f t="shared" si="2"/>
        <v>41</v>
      </c>
      <c r="M37" s="31">
        <f t="shared" si="3"/>
        <v>41</v>
      </c>
    </row>
    <row r="38" spans="1:13">
      <c r="A38" s="31">
        <v>36</v>
      </c>
      <c r="B38" s="37" t="s">
        <v>177</v>
      </c>
      <c r="C38" s="22"/>
      <c r="D38" s="31"/>
      <c r="E38" s="31"/>
      <c r="F38" s="31"/>
      <c r="G38" s="31"/>
      <c r="H38" s="31"/>
      <c r="I38" s="31"/>
      <c r="J38" s="31">
        <v>15</v>
      </c>
      <c r="K38" s="31">
        <v>15</v>
      </c>
      <c r="L38" s="20">
        <f t="shared" si="2"/>
        <v>15</v>
      </c>
      <c r="M38" s="31">
        <f t="shared" si="3"/>
        <v>15</v>
      </c>
    </row>
    <row r="39" spans="1:13">
      <c r="A39" s="31">
        <v>37</v>
      </c>
      <c r="B39" s="37" t="s">
        <v>178</v>
      </c>
      <c r="C39" s="22"/>
      <c r="D39" s="31"/>
      <c r="E39" s="31"/>
      <c r="F39" s="31"/>
      <c r="G39" s="31"/>
      <c r="H39" s="31"/>
      <c r="I39" s="31"/>
      <c r="J39" s="31">
        <v>5</v>
      </c>
      <c r="K39" s="31">
        <v>64</v>
      </c>
      <c r="L39" s="20">
        <f t="shared" si="2"/>
        <v>64</v>
      </c>
      <c r="M39" s="31">
        <f t="shared" si="3"/>
        <v>64</v>
      </c>
    </row>
    <row r="40" spans="1:13">
      <c r="A40" s="31">
        <v>38</v>
      </c>
      <c r="B40" s="37" t="s">
        <v>179</v>
      </c>
      <c r="C40" s="22"/>
      <c r="D40" s="31"/>
      <c r="E40" s="31"/>
      <c r="F40" s="31"/>
      <c r="G40" s="31"/>
      <c r="H40" s="31"/>
      <c r="I40" s="31"/>
      <c r="J40" s="31">
        <v>18</v>
      </c>
      <c r="K40" s="31">
        <v>4</v>
      </c>
      <c r="L40" s="20">
        <f t="shared" si="2"/>
        <v>4</v>
      </c>
      <c r="M40" s="31">
        <f t="shared" si="3"/>
        <v>4</v>
      </c>
    </row>
    <row r="41" spans="1:13">
      <c r="A41" s="31">
        <v>39</v>
      </c>
      <c r="B41" s="37" t="s">
        <v>180</v>
      </c>
      <c r="C41" s="22"/>
      <c r="D41" s="31"/>
      <c r="E41" s="31"/>
      <c r="F41" s="31"/>
      <c r="G41" s="31"/>
      <c r="H41" s="31"/>
      <c r="I41" s="31"/>
      <c r="J41" s="31">
        <v>17</v>
      </c>
      <c r="K41" s="31">
        <v>8</v>
      </c>
      <c r="L41" s="20">
        <f t="shared" si="2"/>
        <v>8</v>
      </c>
      <c r="M41" s="31">
        <f t="shared" si="3"/>
        <v>8</v>
      </c>
    </row>
    <row r="42" spans="1:13">
      <c r="A42" s="31">
        <v>40</v>
      </c>
      <c r="B42" s="37" t="s">
        <v>181</v>
      </c>
      <c r="C42" s="22"/>
      <c r="D42" s="31"/>
      <c r="E42" s="31"/>
      <c r="F42" s="31"/>
      <c r="G42" s="31"/>
      <c r="H42" s="31"/>
      <c r="I42" s="31"/>
      <c r="J42" s="31">
        <v>11</v>
      </c>
      <c r="K42" s="31">
        <v>32</v>
      </c>
      <c r="L42" s="20">
        <f t="shared" si="2"/>
        <v>32</v>
      </c>
      <c r="M42" s="31">
        <f t="shared" si="3"/>
        <v>32</v>
      </c>
    </row>
    <row r="43" spans="1:13">
      <c r="A43" s="31">
        <v>41</v>
      </c>
      <c r="B43" s="37" t="s">
        <v>182</v>
      </c>
      <c r="C43" s="22"/>
      <c r="D43" s="31"/>
      <c r="E43" s="31"/>
      <c r="F43" s="31"/>
      <c r="G43" s="31"/>
      <c r="H43" s="31"/>
      <c r="I43" s="31"/>
      <c r="J43" s="31">
        <v>12</v>
      </c>
      <c r="K43" s="31">
        <v>27</v>
      </c>
      <c r="L43" s="20">
        <f t="shared" si="2"/>
        <v>27</v>
      </c>
      <c r="M43" s="31">
        <f t="shared" si="3"/>
        <v>27</v>
      </c>
    </row>
    <row r="44" spans="1:13">
      <c r="A44" s="31">
        <v>42</v>
      </c>
      <c r="B44" s="37" t="s">
        <v>138</v>
      </c>
      <c r="C44" s="22"/>
      <c r="D44" s="31"/>
      <c r="E44" s="31"/>
      <c r="F44" s="31"/>
      <c r="G44" s="31"/>
      <c r="H44" s="31"/>
      <c r="I44" s="31"/>
      <c r="J44" s="31">
        <v>10</v>
      </c>
      <c r="K44" s="31">
        <v>36</v>
      </c>
      <c r="L44" s="20">
        <f t="shared" si="2"/>
        <v>36</v>
      </c>
      <c r="M44" s="31">
        <f t="shared" si="3"/>
        <v>36</v>
      </c>
    </row>
    <row r="45" spans="1:13">
      <c r="A45" s="31">
        <v>43</v>
      </c>
      <c r="B45" s="37" t="s">
        <v>183</v>
      </c>
      <c r="C45" s="22"/>
      <c r="D45" s="31"/>
      <c r="E45" s="31"/>
      <c r="F45" s="31"/>
      <c r="G45" s="31"/>
      <c r="H45" s="31"/>
      <c r="I45" s="31"/>
      <c r="J45" s="31">
        <v>8</v>
      </c>
      <c r="K45" s="31">
        <v>46</v>
      </c>
      <c r="L45" s="20">
        <f t="shared" si="2"/>
        <v>46</v>
      </c>
      <c r="M45" s="31">
        <f t="shared" si="3"/>
        <v>46</v>
      </c>
    </row>
  </sheetData>
  <mergeCells count="4">
    <mergeCell ref="C2:E2"/>
    <mergeCell ref="G2:I2"/>
    <mergeCell ref="C1:I1"/>
    <mergeCell ref="J2:L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Пилот Суперспорт</vt:lpstr>
      <vt:lpstr>Пилот Спорт</vt:lpstr>
      <vt:lpstr>Пилот Стандарт</vt:lpstr>
      <vt:lpstr>АТВ</vt:lpstr>
      <vt:lpstr>Штурман Суперспорт</vt:lpstr>
      <vt:lpstr>Штурман Спорт</vt:lpstr>
      <vt:lpstr>Штурман Стандарт</vt:lpstr>
    </vt:vector>
  </TitlesOfParts>
  <Company>OJSC URALSVYAZINFORM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Тиунов Алексей Афонасьевич</dc:creator>
  <cp:lastModifiedBy>Мариа</cp:lastModifiedBy>
  <cp:lastPrinted>2016-05-01T04:53:43Z</cp:lastPrinted>
  <dcterms:created xsi:type="dcterms:W3CDTF">2015-04-21T04:29:17Z</dcterms:created>
  <dcterms:modified xsi:type="dcterms:W3CDTF">2016-10-10T15:48:20Z</dcterms:modified>
</cp:coreProperties>
</file>