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535" tabRatio="925" activeTab="6"/>
  </bookViews>
  <sheets>
    <sheet name="Список" sheetId="1" r:id="rId1"/>
    <sheet name="Сп Туристы" sheetId="2" r:id="rId2"/>
    <sheet name="СВ СУ-1" sheetId="3" r:id="rId3"/>
    <sheet name="СВ СУ-3" sheetId="4" r:id="rId4"/>
    <sheet name="ТР 1" sheetId="5" r:id="rId5"/>
    <sheet name="ТР 2" sheetId="6" r:id="rId6"/>
    <sheet name="ТР 3" sheetId="7" r:id="rId7"/>
    <sheet name="Туристы" sheetId="8" r:id="rId8"/>
    <sheet name="Призеры" sheetId="9" r:id="rId9"/>
  </sheets>
  <definedNames>
    <definedName name="_xlnm.Print_Titles" localSheetId="2">'СВ СУ-1'!$1:$4</definedName>
    <definedName name="_xlnm.Print_Titles" localSheetId="3">'СВ СУ-3'!$1:$4</definedName>
    <definedName name="_xlnm.Print_Area" localSheetId="2">'СВ СУ-1'!$A$1:$F$41</definedName>
    <definedName name="_xlnm.Print_Area" localSheetId="3">'СВ СУ-3'!$A$1:$E$41</definedName>
    <definedName name="_xlnm.Print_Area" localSheetId="0">'Список'!$A$1:$F$40</definedName>
    <definedName name="_xlnm.Print_Area" localSheetId="4">'ТР 1'!$A$1:$AG$23</definedName>
    <definedName name="_xlnm.Print_Area" localSheetId="5">'ТР 2'!$A$1:$AG$21</definedName>
    <definedName name="_xlnm.Print_Area" localSheetId="6">'ТР 3'!$A$1:$AG$21</definedName>
    <definedName name="_xlnm.Print_Area" localSheetId="7">'Туристы'!$A$1:$G$27</definedName>
    <definedName name="Общее">#REF!</definedName>
  </definedNames>
  <calcPr fullCalcOnLoad="1"/>
</workbook>
</file>

<file path=xl/sharedStrings.xml><?xml version="1.0" encoding="utf-8"?>
<sst xmlns="http://schemas.openxmlformats.org/spreadsheetml/2006/main" count="815" uniqueCount="205">
  <si>
    <t>Место</t>
  </si>
  <si>
    <t>Ф.И.О пилота</t>
  </si>
  <si>
    <t>Ф.И.О. штурмана</t>
  </si>
  <si>
    <t>№ борт</t>
  </si>
  <si>
    <t>Нестеров Максим</t>
  </si>
  <si>
    <t>Лаптев Олег</t>
  </si>
  <si>
    <t>Павелин Евгений</t>
  </si>
  <si>
    <t>Коковин Дмитрий</t>
  </si>
  <si>
    <t>Аликин Андрей</t>
  </si>
  <si>
    <t>Наугольных Алексей</t>
  </si>
  <si>
    <t>Поспелов Дмитрий</t>
  </si>
  <si>
    <t>Кузнецов Алексей</t>
  </si>
  <si>
    <t>Валеев Сергей</t>
  </si>
  <si>
    <t>Закаменных Алексей</t>
  </si>
  <si>
    <t>ТР 1</t>
  </si>
  <si>
    <t>Штрек Дмитрий</t>
  </si>
  <si>
    <t>Блохин Анатолий</t>
  </si>
  <si>
    <t>ТР2</t>
  </si>
  <si>
    <t>ТР3</t>
  </si>
  <si>
    <t>ТР 3</t>
  </si>
  <si>
    <t>Время старта</t>
  </si>
  <si>
    <t>Борт №</t>
  </si>
  <si>
    <t>Водитель</t>
  </si>
  <si>
    <t>Штурман</t>
  </si>
  <si>
    <t>ТР1</t>
  </si>
  <si>
    <t>Водитель 1</t>
  </si>
  <si>
    <t>Водитель 2</t>
  </si>
  <si>
    <t>Город</t>
  </si>
  <si>
    <t>Екатеринбург</t>
  </si>
  <si>
    <t>Пермь</t>
  </si>
  <si>
    <t>Тюмень</t>
  </si>
  <si>
    <t>Карпинск</t>
  </si>
  <si>
    <t>Список участников</t>
  </si>
  <si>
    <t xml:space="preserve">ТР3 </t>
  </si>
  <si>
    <t>Всего экипажей</t>
  </si>
  <si>
    <t>№</t>
  </si>
  <si>
    <t>Старт №</t>
  </si>
  <si>
    <t>Зачетная группа</t>
  </si>
  <si>
    <t>Печкин Сергей</t>
  </si>
  <si>
    <t>Фролов Евгений</t>
  </si>
  <si>
    <t>Давыдов Сергей</t>
  </si>
  <si>
    <t>Класс - ТР 1</t>
  </si>
  <si>
    <t>Порядок старта</t>
  </si>
  <si>
    <t>Класс - ТР 3</t>
  </si>
  <si>
    <t>Каримова Олеся</t>
  </si>
  <si>
    <t>Майоров Олег</t>
  </si>
  <si>
    <t>Секретарь _______________________</t>
  </si>
  <si>
    <t>Руководитель Гонки_______________</t>
  </si>
  <si>
    <t>СТАРТОВАЯ ведомость СУ-1</t>
  </si>
  <si>
    <t>Слобожанинов Владимир</t>
  </si>
  <si>
    <t>Лузин Константин</t>
  </si>
  <si>
    <t>Ширков Алексей</t>
  </si>
  <si>
    <t>Ширков Петр</t>
  </si>
  <si>
    <t>Трегубов Григорий</t>
  </si>
  <si>
    <t>Список туристов</t>
  </si>
  <si>
    <t>10т</t>
  </si>
  <si>
    <t>Мороз Александр</t>
  </si>
  <si>
    <t>Трапезников Вячеслав</t>
  </si>
  <si>
    <t>Демин Сергей</t>
  </si>
  <si>
    <t>Израилев Максим</t>
  </si>
  <si>
    <t>Суднев Дмитрий</t>
  </si>
  <si>
    <t>Синяков Василий</t>
  </si>
  <si>
    <t>Синякова Елена</t>
  </si>
  <si>
    <t>Баженов Дмитрий</t>
  </si>
  <si>
    <t>Урай</t>
  </si>
  <si>
    <t>Лощилин Игорь</t>
  </si>
  <si>
    <t>Решетнюк Иван</t>
  </si>
  <si>
    <t>Лантух Николай</t>
  </si>
  <si>
    <t>Трукан Андрей</t>
  </si>
  <si>
    <t>Супер трофи 2010</t>
  </si>
  <si>
    <t>1 этап КУБКА УРАЛА 2010 на внедорожниках по трофи-рейдам</t>
  </si>
  <si>
    <t>1 - 3 мая</t>
  </si>
  <si>
    <t>Класс - ТР 2</t>
  </si>
  <si>
    <t>Чудинов Василий</t>
  </si>
  <si>
    <t>Давыдов Денис</t>
  </si>
  <si>
    <t>Иванов Евгений</t>
  </si>
  <si>
    <t>Греб Андрей</t>
  </si>
  <si>
    <t>Тюмень / Заводоуковск</t>
  </si>
  <si>
    <t>Репин Андрей</t>
  </si>
  <si>
    <t>Головырин Дмитрий</t>
  </si>
  <si>
    <t>Закс Андрей</t>
  </si>
  <si>
    <t>Неделин Сергей</t>
  </si>
  <si>
    <t>Осадчий Олег</t>
  </si>
  <si>
    <t>Осадчий Сергей</t>
  </si>
  <si>
    <t>Яснов Александр</t>
  </si>
  <si>
    <t>Кокшаров Александр</t>
  </si>
  <si>
    <t>Фомин Сергей</t>
  </si>
  <si>
    <t>Стихин Андрей</t>
  </si>
  <si>
    <t>ТР 2</t>
  </si>
  <si>
    <t>Савлев Павел</t>
  </si>
  <si>
    <t>Савлев Евгений</t>
  </si>
  <si>
    <t>Калашников Евгений</t>
  </si>
  <si>
    <t>Сулима Игорь</t>
  </si>
  <si>
    <t>Щукин Олег</t>
  </si>
  <si>
    <t>Григорьев Сергей</t>
  </si>
  <si>
    <t>Ялуторовск / Тюмень</t>
  </si>
  <si>
    <t>Коростелев Алексей</t>
  </si>
  <si>
    <t>Бондарев Никита</t>
  </si>
  <si>
    <t>Тюмень / Лесозадский</t>
  </si>
  <si>
    <t>Иванов Сергей</t>
  </si>
  <si>
    <t>Ланг Евгений</t>
  </si>
  <si>
    <t>Богандинский</t>
  </si>
  <si>
    <t>Иванов Андрей</t>
  </si>
  <si>
    <t>Минниахметов Данис</t>
  </si>
  <si>
    <t>Покуенко Виктор</t>
  </si>
  <si>
    <t>Татаржинский Антон</t>
  </si>
  <si>
    <t>Троицк</t>
  </si>
  <si>
    <t>Сафронов Иван</t>
  </si>
  <si>
    <t>Сыкарев Степан</t>
  </si>
  <si>
    <t>Гранд-Туризм</t>
  </si>
  <si>
    <t>Сосиновский Сергей</t>
  </si>
  <si>
    <t>Ворошилова Анна</t>
  </si>
  <si>
    <t>Казаков Денис</t>
  </si>
  <si>
    <t>Казакова Юлия Казаков Никита</t>
  </si>
  <si>
    <t>13т</t>
  </si>
  <si>
    <t>Жмаев Артем</t>
  </si>
  <si>
    <t>15т</t>
  </si>
  <si>
    <t>Фаткулин Фаниль</t>
  </si>
  <si>
    <t>Шуралев Виктор</t>
  </si>
  <si>
    <t>Челябинск</t>
  </si>
  <si>
    <t>РЕЗУЛЬТАТЫ</t>
  </si>
  <si>
    <t>OFF ROAD клуб</t>
  </si>
  <si>
    <t>предварительные</t>
  </si>
  <si>
    <t>г.Екатеринбург</t>
  </si>
  <si>
    <t>КТ СУ1</t>
  </si>
  <si>
    <t>СУ1</t>
  </si>
  <si>
    <t>КТ СУ2</t>
  </si>
  <si>
    <t>СУ2</t>
  </si>
  <si>
    <t>КТ СУ3</t>
  </si>
  <si>
    <t>СУ3</t>
  </si>
  <si>
    <t>старт</t>
  </si>
  <si>
    <t>финиш</t>
  </si>
  <si>
    <t>пенализ</t>
  </si>
  <si>
    <t>время</t>
  </si>
  <si>
    <t>нейтр</t>
  </si>
  <si>
    <t>Кол-во СУ</t>
  </si>
  <si>
    <t>Протокол ТР1</t>
  </si>
  <si>
    <t>Протокол ТР2</t>
  </si>
  <si>
    <t>Протокол ТР3</t>
  </si>
  <si>
    <t>Нет КТ</t>
  </si>
  <si>
    <t>старт по прот</t>
  </si>
  <si>
    <t>Очки</t>
  </si>
  <si>
    <t>Кол-во очков</t>
  </si>
  <si>
    <t>Мельниченко Александр</t>
  </si>
  <si>
    <t>Максимов Вячеслав</t>
  </si>
  <si>
    <t>Куприн Дмитрий</t>
  </si>
  <si>
    <t>В-Пышма / Заречный</t>
  </si>
  <si>
    <t>11т</t>
  </si>
  <si>
    <t>Запегин Алексей</t>
  </si>
  <si>
    <t>Колосов Дмитрий</t>
  </si>
  <si>
    <t>Потапов Сергей</t>
  </si>
  <si>
    <t>Бойко Евгений</t>
  </si>
  <si>
    <t>Коваленко Сергей</t>
  </si>
  <si>
    <t>Ермолаева Ирина</t>
  </si>
  <si>
    <t>Ишутинов Данил</t>
  </si>
  <si>
    <t>Кулаков Евгений</t>
  </si>
  <si>
    <t>07т</t>
  </si>
  <si>
    <t>08т</t>
  </si>
  <si>
    <t>04т</t>
  </si>
  <si>
    <t>03т</t>
  </si>
  <si>
    <t>05т</t>
  </si>
  <si>
    <t>01т</t>
  </si>
  <si>
    <t>Мельников Виталий</t>
  </si>
  <si>
    <t>Маркин Алексей</t>
  </si>
  <si>
    <t>02т</t>
  </si>
  <si>
    <t>Беленцов Андрей</t>
  </si>
  <si>
    <t>Беленцова Наталья</t>
  </si>
  <si>
    <t>09т</t>
  </si>
  <si>
    <t>Зубрилин Андрей</t>
  </si>
  <si>
    <t>12т</t>
  </si>
  <si>
    <t>Чуенко Денис</t>
  </si>
  <si>
    <t>Чуенко Ольга</t>
  </si>
  <si>
    <t>20т</t>
  </si>
  <si>
    <t>16т</t>
  </si>
  <si>
    <t>Нефедов Андрей</t>
  </si>
  <si>
    <t>Нефедов Александр</t>
  </si>
  <si>
    <t>17т</t>
  </si>
  <si>
    <t>14т</t>
  </si>
  <si>
    <t>19т</t>
  </si>
  <si>
    <t>18т</t>
  </si>
  <si>
    <t>Горн Сергей</t>
  </si>
  <si>
    <t>Заславский Алексей</t>
  </si>
  <si>
    <t>Трапезников Алексей</t>
  </si>
  <si>
    <t>Колесников Александр</t>
  </si>
  <si>
    <t>Бурун Юрий</t>
  </si>
  <si>
    <t>Го'ловченко Дмитрий</t>
  </si>
  <si>
    <t>Сирин Николай</t>
  </si>
  <si>
    <t>Федотов Дмитрий</t>
  </si>
  <si>
    <t>Прим</t>
  </si>
  <si>
    <t>Тристы</t>
  </si>
  <si>
    <t>Кол-во взятых точек</t>
  </si>
  <si>
    <t>Занегин Алексей</t>
  </si>
  <si>
    <t>Зачет</t>
  </si>
  <si>
    <t>нет</t>
  </si>
  <si>
    <t>незачет</t>
  </si>
  <si>
    <t>-</t>
  </si>
  <si>
    <t>03,04,55</t>
  </si>
  <si>
    <t>Есть только 31,51,52</t>
  </si>
  <si>
    <t>СТАРТОВАЯ ведомость СУ-3</t>
  </si>
  <si>
    <t>превышен норматив</t>
  </si>
  <si>
    <t>сход</t>
  </si>
  <si>
    <t>32 не п/п, 33-40</t>
  </si>
  <si>
    <t>73-87, 51-54</t>
  </si>
  <si>
    <t>нет 21 КТ</t>
  </si>
  <si>
    <t>нет 19 КТ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</si>
</sst>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[h]:"/>
    <numFmt numFmtId="166" formatCode="[h]"/>
    <numFmt numFmtId="167" formatCode="h"/>
    <numFmt numFmtId="168" formatCode="h:mm:ss;@"/>
    <numFmt numFmtId="169" formatCode="h:mm;@"/>
    <numFmt numFmtId="170" formatCode="[h]:mm:ss;@"/>
    <numFmt numFmtId="171" formatCode="[$-FC19]d\ mmmm\ yyyy\ &quot;г.&quot;"/>
    <numFmt numFmtId="172" formatCode="[$-F400]h:mm:ss\ AM/PM"/>
    <numFmt numFmtId="173" formatCode="dd/mm/yyyy\ h:mm:ss"/>
    <numFmt numFmtId="174" formatCode="mmm/yyyy"/>
    <numFmt numFmtId="175" formatCode="[h]:mm"/>
    <numFmt numFmtId="176" formatCode="dd/mm/yyyy\ h:mm:s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_-* #,##0.00\ _€_-;\-* #,##0.00\ _€_-;_-* &quot;-&quot;??\ _€_-;_-@_-"/>
    <numFmt numFmtId="201" formatCode="[h]:mm;@"/>
    <numFmt numFmtId="202" formatCode="h:mm:ss\ dd/mm/yyyy"/>
    <numFmt numFmtId="203" formatCode="mmm\ yyyy"/>
    <numFmt numFmtId="204" formatCode="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"/>
  </numFmts>
  <fonts count="58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i/>
      <sz val="14"/>
      <name val="Arial Cyr"/>
      <family val="2"/>
    </font>
    <font>
      <b/>
      <sz val="14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6"/>
      <name val="Arial Cyr"/>
      <family val="0"/>
    </font>
    <font>
      <b/>
      <sz val="24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name val="Arial Cyr"/>
      <family val="2"/>
    </font>
    <font>
      <b/>
      <sz val="22"/>
      <color indexed="9"/>
      <name val="Arial"/>
      <family val="2"/>
    </font>
    <font>
      <sz val="20"/>
      <name val="Arial Cyr"/>
      <family val="0"/>
    </font>
    <font>
      <b/>
      <sz val="18"/>
      <color indexed="9"/>
      <name val="Arial"/>
      <family val="2"/>
    </font>
    <font>
      <b/>
      <i/>
      <sz val="24"/>
      <name val="Arial Cyr"/>
      <family val="2"/>
    </font>
    <font>
      <sz val="18"/>
      <color indexed="8"/>
      <name val="Arial"/>
      <family val="2"/>
    </font>
    <font>
      <b/>
      <i/>
      <sz val="12"/>
      <name val="Arial Cyr"/>
      <family val="2"/>
    </font>
    <font>
      <b/>
      <i/>
      <sz val="36"/>
      <name val="Arial Cyr"/>
      <family val="2"/>
    </font>
    <font>
      <b/>
      <i/>
      <sz val="26"/>
      <name val="Arial Cyr"/>
      <family val="2"/>
    </font>
    <font>
      <sz val="16"/>
      <color indexed="8"/>
      <name val="Arial"/>
      <family val="2"/>
    </font>
    <font>
      <b/>
      <sz val="22"/>
      <name val="Arial Cyr"/>
      <family val="2"/>
    </font>
    <font>
      <b/>
      <sz val="48"/>
      <name val="Arial"/>
      <family val="2"/>
    </font>
    <font>
      <b/>
      <sz val="45"/>
      <name val="Arial"/>
      <family val="2"/>
    </font>
    <font>
      <b/>
      <sz val="26"/>
      <name val="Arial Cyr"/>
      <family val="2"/>
    </font>
    <font>
      <sz val="24"/>
      <name val="Arial"/>
      <family val="0"/>
    </font>
    <font>
      <b/>
      <sz val="20"/>
      <name val="Arial Cyr"/>
      <family val="2"/>
    </font>
    <font>
      <sz val="20"/>
      <name val="Arial"/>
      <family val="0"/>
    </font>
    <font>
      <b/>
      <sz val="36"/>
      <name val="Arial"/>
      <family val="2"/>
    </font>
    <font>
      <i/>
      <sz val="14"/>
      <name val="Arial Cyr"/>
      <family val="0"/>
    </font>
    <font>
      <b/>
      <sz val="36"/>
      <name val="Arial Cyr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3" fontId="14" fillId="0" borderId="10" xfId="53" applyNumberFormat="1" applyFont="1" applyFill="1" applyBorder="1" applyAlignment="1">
      <alignment horizontal="center" vertical="center" wrapText="1"/>
      <protection/>
    </xf>
    <xf numFmtId="3" fontId="14" fillId="0" borderId="11" xfId="53" applyNumberFormat="1" applyFont="1" applyFill="1" applyBorder="1" applyAlignment="1">
      <alignment horizontal="center" vertical="center" wrapText="1"/>
      <protection/>
    </xf>
    <xf numFmtId="3" fontId="14" fillId="0" borderId="12" xfId="53" applyNumberFormat="1" applyFont="1" applyFill="1" applyBorder="1" applyAlignment="1">
      <alignment horizontal="center" vertical="center" wrapText="1"/>
      <protection/>
    </xf>
    <xf numFmtId="3" fontId="14" fillId="0" borderId="13" xfId="53" applyNumberFormat="1" applyFont="1" applyFill="1" applyBorder="1" applyAlignment="1">
      <alignment horizontal="center" vertical="center"/>
      <protection/>
    </xf>
    <xf numFmtId="3" fontId="14" fillId="0" borderId="14" xfId="53" applyNumberFormat="1" applyFont="1" applyFill="1" applyBorder="1" applyAlignment="1">
      <alignment horizontal="center" vertical="center" wrapText="1"/>
      <protection/>
    </xf>
    <xf numFmtId="3" fontId="14" fillId="0" borderId="15" xfId="53" applyNumberFormat="1" applyFont="1" applyFill="1" applyBorder="1" applyAlignment="1">
      <alignment horizontal="center" vertical="center"/>
      <protection/>
    </xf>
    <xf numFmtId="3" fontId="14" fillId="0" borderId="15" xfId="53" applyNumberFormat="1" applyFont="1" applyFill="1" applyBorder="1" applyAlignment="1">
      <alignment horizontal="center" vertical="center"/>
      <protection/>
    </xf>
    <xf numFmtId="3" fontId="14" fillId="0" borderId="16" xfId="53" applyNumberFormat="1" applyFont="1" applyFill="1" applyBorder="1" applyAlignment="1">
      <alignment horizontal="center" vertical="center"/>
      <protection/>
    </xf>
    <xf numFmtId="3" fontId="14" fillId="0" borderId="0" xfId="53" applyNumberFormat="1" applyFont="1" applyFill="1" applyBorder="1" applyAlignment="1">
      <alignment horizontal="center" vertical="center" wrapText="1"/>
      <protection/>
    </xf>
    <xf numFmtId="3" fontId="14" fillId="0" borderId="0" xfId="53" applyNumberFormat="1" applyFont="1" applyFill="1" applyBorder="1" applyAlignment="1">
      <alignment horizontal="center" vertical="center"/>
      <protection/>
    </xf>
    <xf numFmtId="3" fontId="14" fillId="0" borderId="17" xfId="53" applyNumberFormat="1" applyFont="1" applyFill="1" applyBorder="1" applyAlignment="1">
      <alignment horizontal="center" vertical="center" wrapText="1"/>
      <protection/>
    </xf>
    <xf numFmtId="3" fontId="14" fillId="0" borderId="18" xfId="53" applyNumberFormat="1" applyFont="1" applyFill="1" applyBorder="1" applyAlignment="1">
      <alignment horizontal="center" vertical="center" wrapText="1"/>
      <protection/>
    </xf>
    <xf numFmtId="3" fontId="14" fillId="0" borderId="19" xfId="53" applyNumberFormat="1" applyFont="1" applyFill="1" applyBorder="1" applyAlignment="1">
      <alignment horizontal="center" vertical="center"/>
      <protection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55" applyAlignment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20" xfId="55" applyFont="1" applyBorder="1" applyAlignment="1">
      <alignment horizontal="center" vertical="center"/>
      <protection/>
    </xf>
    <xf numFmtId="0" fontId="9" fillId="0" borderId="21" xfId="55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7" fillId="0" borderId="0" xfId="55" applyBorder="1" applyAlignment="1">
      <alignment vertical="center"/>
      <protection/>
    </xf>
    <xf numFmtId="0" fontId="10" fillId="0" borderId="0" xfId="55" applyFont="1" applyAlignment="1">
      <alignment horizontal="center" vertical="center"/>
      <protection/>
    </xf>
    <xf numFmtId="0" fontId="9" fillId="0" borderId="22" xfId="55" applyFont="1" applyBorder="1" applyAlignment="1">
      <alignment horizontal="center" vertical="center"/>
      <protection/>
    </xf>
    <xf numFmtId="3" fontId="14" fillId="0" borderId="23" xfId="53" applyNumberFormat="1" applyFont="1" applyFill="1" applyBorder="1" applyAlignment="1">
      <alignment horizontal="center" vertical="center"/>
      <protection/>
    </xf>
    <xf numFmtId="0" fontId="16" fillId="0" borderId="0" xfId="53" applyNumberFormat="1" applyFont="1" applyFill="1" applyBorder="1" applyAlignment="1">
      <alignment horizontal="left" vertical="center"/>
      <protection/>
    </xf>
    <xf numFmtId="3" fontId="14" fillId="0" borderId="0" xfId="53" applyNumberFormat="1" applyFont="1" applyFill="1" applyBorder="1" applyAlignment="1">
      <alignment horizontal="center" vertical="center" wrapText="1"/>
      <protection/>
    </xf>
    <xf numFmtId="3" fontId="14" fillId="0" borderId="20" xfId="53" applyNumberFormat="1" applyFont="1" applyFill="1" applyBorder="1" applyAlignment="1">
      <alignment horizontal="center" vertical="center" wrapText="1"/>
      <protection/>
    </xf>
    <xf numFmtId="3" fontId="14" fillId="0" borderId="21" xfId="53" applyNumberFormat="1" applyFont="1" applyFill="1" applyBorder="1" applyAlignment="1">
      <alignment horizontal="center" vertical="center" wrapText="1"/>
      <protection/>
    </xf>
    <xf numFmtId="3" fontId="14" fillId="0" borderId="22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39" fillId="0" borderId="0" xfId="0" applyFont="1" applyFill="1" applyAlignment="1">
      <alignment/>
    </xf>
    <xf numFmtId="3" fontId="14" fillId="11" borderId="17" xfId="53" applyNumberFormat="1" applyFont="1" applyFill="1" applyBorder="1" applyAlignment="1">
      <alignment horizontal="center" vertical="center" wrapText="1"/>
      <protection/>
    </xf>
    <xf numFmtId="0" fontId="14" fillId="11" borderId="24" xfId="53" applyNumberFormat="1" applyFont="1" applyFill="1" applyBorder="1" applyAlignment="1">
      <alignment horizontal="center" vertical="center" wrapText="1"/>
      <protection/>
    </xf>
    <xf numFmtId="3" fontId="14" fillId="11" borderId="25" xfId="53" applyNumberFormat="1" applyFont="1" applyFill="1" applyBorder="1" applyAlignment="1">
      <alignment horizontal="center" vertical="center"/>
      <protection/>
    </xf>
    <xf numFmtId="3" fontId="14" fillId="11" borderId="26" xfId="53" applyNumberFormat="1" applyFont="1" applyFill="1" applyBorder="1" applyAlignment="1">
      <alignment horizontal="center" vertical="center"/>
      <protection/>
    </xf>
    <xf numFmtId="3" fontId="14" fillId="0" borderId="14" xfId="53" applyNumberFormat="1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/>
    </xf>
    <xf numFmtId="0" fontId="14" fillId="0" borderId="14" xfId="53" applyNumberFormat="1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/>
    </xf>
    <xf numFmtId="3" fontId="38" fillId="24" borderId="27" xfId="0" applyNumberFormat="1" applyFont="1" applyFill="1" applyBorder="1" applyAlignment="1">
      <alignment horizontal="center" vertical="center"/>
    </xf>
    <xf numFmtId="3" fontId="40" fillId="24" borderId="27" xfId="53" applyNumberFormat="1" applyFont="1" applyFill="1" applyBorder="1" applyAlignment="1">
      <alignment horizontal="center" vertical="center"/>
      <protection/>
    </xf>
    <xf numFmtId="0" fontId="40" fillId="24" borderId="27" xfId="0" applyFont="1" applyFill="1" applyBorder="1" applyAlignment="1">
      <alignment horizontal="center" vertical="center"/>
    </xf>
    <xf numFmtId="3" fontId="14" fillId="0" borderId="28" xfId="53" applyNumberFormat="1" applyFont="1" applyFill="1" applyBorder="1" applyAlignment="1">
      <alignment horizontal="center" vertical="center"/>
      <protection/>
    </xf>
    <xf numFmtId="0" fontId="40" fillId="24" borderId="29" xfId="0" applyFont="1" applyFill="1" applyBorder="1" applyAlignment="1">
      <alignment horizontal="center" vertical="center" wrapText="1"/>
    </xf>
    <xf numFmtId="3" fontId="14" fillId="0" borderId="30" xfId="53" applyNumberFormat="1" applyFont="1" applyFill="1" applyBorder="1" applyAlignment="1">
      <alignment horizontal="center" vertical="center" wrapText="1"/>
      <protection/>
    </xf>
    <xf numFmtId="3" fontId="14" fillId="0" borderId="31" xfId="53" applyNumberFormat="1" applyFont="1" applyFill="1" applyBorder="1" applyAlignment="1">
      <alignment horizontal="center" vertical="center" wrapText="1"/>
      <protection/>
    </xf>
    <xf numFmtId="3" fontId="14" fillId="0" borderId="32" xfId="53" applyNumberFormat="1" applyFont="1" applyFill="1" applyBorder="1" applyAlignment="1">
      <alignment horizontal="center" vertical="center" wrapText="1"/>
      <protection/>
    </xf>
    <xf numFmtId="3" fontId="8" fillId="0" borderId="13" xfId="53" applyNumberFormat="1" applyFont="1" applyFill="1" applyBorder="1" applyAlignment="1">
      <alignment horizontal="left" vertical="center"/>
      <protection/>
    </xf>
    <xf numFmtId="3" fontId="8" fillId="0" borderId="15" xfId="53" applyNumberFormat="1" applyFont="1" applyFill="1" applyBorder="1" applyAlignment="1">
      <alignment horizontal="left" vertical="center"/>
      <protection/>
    </xf>
    <xf numFmtId="3" fontId="8" fillId="0" borderId="23" xfId="53" applyNumberFormat="1" applyFont="1" applyFill="1" applyBorder="1" applyAlignment="1">
      <alignment horizontal="left" vertical="center"/>
      <protection/>
    </xf>
    <xf numFmtId="0" fontId="8" fillId="0" borderId="21" xfId="53" applyNumberFormat="1" applyFont="1" applyFill="1" applyBorder="1" applyAlignment="1">
      <alignment horizontal="center" vertical="center" wrapText="1"/>
      <protection/>
    </xf>
    <xf numFmtId="0" fontId="8" fillId="0" borderId="22" xfId="53" applyNumberFormat="1" applyFont="1" applyFill="1" applyBorder="1" applyAlignment="1">
      <alignment horizontal="center" vertical="center" wrapText="1"/>
      <protection/>
    </xf>
    <xf numFmtId="0" fontId="8" fillId="0" borderId="20" xfId="53" applyNumberFormat="1" applyFont="1" applyFill="1" applyBorder="1" applyAlignment="1">
      <alignment horizontal="center" vertical="center" wrapText="1"/>
      <protection/>
    </xf>
    <xf numFmtId="3" fontId="14" fillId="0" borderId="33" xfId="53" applyNumberFormat="1" applyFont="1" applyFill="1" applyBorder="1" applyAlignment="1">
      <alignment horizontal="center" vertical="center"/>
      <protection/>
    </xf>
    <xf numFmtId="3" fontId="38" fillId="24" borderId="29" xfId="0" applyNumberFormat="1" applyFont="1" applyFill="1" applyBorder="1" applyAlignment="1">
      <alignment horizontal="center" vertical="center"/>
    </xf>
    <xf numFmtId="3" fontId="14" fillId="0" borderId="34" xfId="53" applyNumberFormat="1" applyFont="1" applyFill="1" applyBorder="1" applyAlignment="1">
      <alignment horizontal="center" vertical="center" wrapText="1"/>
      <protection/>
    </xf>
    <xf numFmtId="0" fontId="14" fillId="0" borderId="20" xfId="53" applyNumberFormat="1" applyFont="1" applyFill="1" applyBorder="1" applyAlignment="1">
      <alignment horizontal="center" vertical="center" wrapText="1"/>
      <protection/>
    </xf>
    <xf numFmtId="0" fontId="14" fillId="0" borderId="21" xfId="53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 wrapText="1"/>
      <protection/>
    </xf>
    <xf numFmtId="0" fontId="9" fillId="0" borderId="31" xfId="55" applyFont="1" applyBorder="1" applyAlignment="1">
      <alignment horizontal="center" vertical="center"/>
      <protection/>
    </xf>
    <xf numFmtId="0" fontId="9" fillId="0" borderId="32" xfId="55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3" fillId="0" borderId="0" xfId="0" applyFont="1" applyAlignment="1">
      <alignment horizontal="right" vertical="top"/>
    </xf>
    <xf numFmtId="3" fontId="14" fillId="0" borderId="35" xfId="5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14" fillId="0" borderId="36" xfId="53" applyNumberFormat="1" applyFont="1" applyFill="1" applyBorder="1" applyAlignment="1">
      <alignment horizontal="center" vertical="center"/>
      <protection/>
    </xf>
    <xf numFmtId="0" fontId="14" fillId="0" borderId="37" xfId="53" applyNumberFormat="1" applyFont="1" applyFill="1" applyBorder="1" applyAlignment="1">
      <alignment horizontal="center" vertical="center"/>
      <protection/>
    </xf>
    <xf numFmtId="0" fontId="14" fillId="0" borderId="20" xfId="53" applyNumberFormat="1" applyFont="1" applyFill="1" applyBorder="1" applyAlignment="1">
      <alignment horizontal="center" vertical="center"/>
      <protection/>
    </xf>
    <xf numFmtId="3" fontId="14" fillId="0" borderId="38" xfId="53" applyNumberFormat="1" applyFont="1" applyFill="1" applyBorder="1" applyAlignment="1">
      <alignment horizontal="center" vertical="center"/>
      <protection/>
    </xf>
    <xf numFmtId="3" fontId="14" fillId="0" borderId="39" xfId="53" applyNumberFormat="1" applyFont="1" applyFill="1" applyBorder="1" applyAlignment="1">
      <alignment horizontal="center" vertical="center"/>
      <protection/>
    </xf>
    <xf numFmtId="0" fontId="14" fillId="0" borderId="21" xfId="53" applyNumberFormat="1" applyFont="1" applyFill="1" applyBorder="1" applyAlignment="1">
      <alignment horizontal="center" vertical="center"/>
      <protection/>
    </xf>
    <xf numFmtId="3" fontId="14" fillId="0" borderId="40" xfId="53" applyNumberFormat="1" applyFont="1" applyFill="1" applyBorder="1" applyAlignment="1">
      <alignment horizontal="center" vertical="center"/>
      <protection/>
    </xf>
    <xf numFmtId="3" fontId="14" fillId="0" borderId="15" xfId="53" applyNumberFormat="1" applyFont="1" applyFill="1" applyBorder="1" applyAlignment="1">
      <alignment horizontal="center" vertical="center" wrapText="1"/>
      <protection/>
    </xf>
    <xf numFmtId="0" fontId="7" fillId="0" borderId="0" xfId="54" applyFill="1" applyBorder="1">
      <alignment/>
      <protection/>
    </xf>
    <xf numFmtId="21" fontId="47" fillId="0" borderId="0" xfId="54" applyNumberFormat="1" applyFont="1" applyFill="1" applyBorder="1" applyAlignment="1">
      <alignment vertical="center" wrapText="1"/>
      <protection/>
    </xf>
    <xf numFmtId="0" fontId="48" fillId="0" borderId="0" xfId="54" applyFont="1" applyFill="1" applyBorder="1">
      <alignment/>
      <protection/>
    </xf>
    <xf numFmtId="0" fontId="49" fillId="0" borderId="0" xfId="54" applyFont="1" applyFill="1" applyBorder="1">
      <alignment/>
      <protection/>
    </xf>
    <xf numFmtId="0" fontId="50" fillId="0" borderId="0" xfId="54" applyFont="1" applyFill="1" applyBorder="1" applyAlignment="1">
      <alignment horizontal="right"/>
      <protection/>
    </xf>
    <xf numFmtId="0" fontId="51" fillId="0" borderId="0" xfId="54" applyFont="1" applyFill="1" applyBorder="1">
      <alignment/>
      <protection/>
    </xf>
    <xf numFmtId="0" fontId="50" fillId="0" borderId="0" xfId="54" applyFont="1" applyFill="1" applyBorder="1" applyAlignment="1">
      <alignment horizontal="right" vertical="center"/>
      <protection/>
    </xf>
    <xf numFmtId="0" fontId="11" fillId="0" borderId="0" xfId="54" applyFont="1" applyFill="1" applyBorder="1">
      <alignment/>
      <protection/>
    </xf>
    <xf numFmtId="0" fontId="52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>
      <alignment/>
      <protection/>
    </xf>
    <xf numFmtId="0" fontId="13" fillId="0" borderId="41" xfId="54" applyFont="1" applyFill="1" applyBorder="1" applyAlignment="1">
      <alignment horizontal="center" vertical="center"/>
      <protection/>
    </xf>
    <xf numFmtId="0" fontId="13" fillId="0" borderId="25" xfId="54" applyFont="1" applyFill="1" applyBorder="1" applyAlignment="1">
      <alignment horizontal="center" vertical="center" wrapText="1"/>
      <protection/>
    </xf>
    <xf numFmtId="21" fontId="13" fillId="0" borderId="25" xfId="54" applyNumberFormat="1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7" xfId="54" applyFont="1" applyFill="1" applyBorder="1" applyAlignment="1">
      <alignment horizontal="center" vertical="center" wrapText="1"/>
      <protection/>
    </xf>
    <xf numFmtId="46" fontId="13" fillId="0" borderId="42" xfId="54" applyNumberFormat="1" applyFont="1" applyFill="1" applyBorder="1" applyAlignment="1">
      <alignment horizontal="center" vertical="center" wrapText="1"/>
      <protection/>
    </xf>
    <xf numFmtId="0" fontId="14" fillId="0" borderId="42" xfId="54" applyFont="1" applyFill="1" applyBorder="1" applyAlignment="1">
      <alignment horizontal="center" vertical="center"/>
      <protection/>
    </xf>
    <xf numFmtId="1" fontId="13" fillId="0" borderId="43" xfId="54" applyNumberFormat="1" applyFont="1" applyFill="1" applyBorder="1" applyAlignment="1">
      <alignment horizontal="center" vertical="center"/>
      <protection/>
    </xf>
    <xf numFmtId="169" fontId="9" fillId="0" borderId="20" xfId="53" applyNumberFormat="1" applyFont="1" applyFill="1" applyBorder="1" applyAlignment="1">
      <alignment horizontal="center" vertical="center" wrapText="1"/>
      <protection/>
    </xf>
    <xf numFmtId="21" fontId="4" fillId="0" borderId="13" xfId="54" applyNumberFormat="1" applyFont="1" applyFill="1" applyBorder="1" applyAlignment="1">
      <alignment horizontal="center" vertical="center" wrapText="1"/>
      <protection/>
    </xf>
    <xf numFmtId="21" fontId="4" fillId="0" borderId="20" xfId="54" applyNumberFormat="1" applyFont="1" applyFill="1" applyBorder="1" applyAlignment="1">
      <alignment horizontal="center" vertical="center" wrapText="1"/>
      <protection/>
    </xf>
    <xf numFmtId="0" fontId="14" fillId="0" borderId="36" xfId="54" applyFont="1" applyFill="1" applyBorder="1" applyAlignment="1">
      <alignment horizontal="center" vertical="center"/>
      <protection/>
    </xf>
    <xf numFmtId="1" fontId="13" fillId="0" borderId="44" xfId="54" applyNumberFormat="1" applyFont="1" applyFill="1" applyBorder="1" applyAlignment="1">
      <alignment horizontal="center" vertical="center"/>
      <protection/>
    </xf>
    <xf numFmtId="169" fontId="9" fillId="0" borderId="21" xfId="53" applyNumberFormat="1" applyFont="1" applyFill="1" applyBorder="1" applyAlignment="1">
      <alignment horizontal="center" vertical="center" wrapText="1"/>
      <protection/>
    </xf>
    <xf numFmtId="21" fontId="4" fillId="0" borderId="15" xfId="54" applyNumberFormat="1" applyFont="1" applyFill="1" applyBorder="1" applyAlignment="1">
      <alignment horizontal="center" vertical="center" wrapText="1"/>
      <protection/>
    </xf>
    <xf numFmtId="21" fontId="4" fillId="0" borderId="21" xfId="54" applyNumberFormat="1" applyFont="1" applyFill="1" applyBorder="1" applyAlignment="1">
      <alignment horizontal="center" vertical="center" wrapText="1"/>
      <protection/>
    </xf>
    <xf numFmtId="1" fontId="13" fillId="0" borderId="45" xfId="54" applyNumberFormat="1" applyFont="1" applyFill="1" applyBorder="1" applyAlignment="1">
      <alignment horizontal="center" vertical="center"/>
      <protection/>
    </xf>
    <xf numFmtId="169" fontId="9" fillId="0" borderId="22" xfId="53" applyNumberFormat="1" applyFont="1" applyFill="1" applyBorder="1" applyAlignment="1">
      <alignment horizontal="center" vertical="center" wrapText="1"/>
      <protection/>
    </xf>
    <xf numFmtId="21" fontId="4" fillId="0" borderId="23" xfId="54" applyNumberFormat="1" applyFont="1" applyFill="1" applyBorder="1" applyAlignment="1">
      <alignment horizontal="center" vertical="center" wrapText="1"/>
      <protection/>
    </xf>
    <xf numFmtId="21" fontId="4" fillId="0" borderId="22" xfId="54" applyNumberFormat="1" applyFont="1" applyFill="1" applyBorder="1" applyAlignment="1">
      <alignment horizontal="center" vertical="center" wrapText="1"/>
      <protection/>
    </xf>
    <xf numFmtId="0" fontId="14" fillId="0" borderId="46" xfId="54" applyFont="1" applyFill="1" applyBorder="1" applyAlignment="1">
      <alignment horizontal="center" vertical="center"/>
      <protection/>
    </xf>
    <xf numFmtId="0" fontId="53" fillId="0" borderId="0" xfId="54" applyFont="1" applyFill="1" applyBorder="1">
      <alignment/>
      <protection/>
    </xf>
    <xf numFmtId="1" fontId="13" fillId="0" borderId="30" xfId="54" applyNumberFormat="1" applyFont="1" applyFill="1" applyBorder="1" applyAlignment="1">
      <alignment horizontal="center" vertical="center" wrapText="1"/>
      <protection/>
    </xf>
    <xf numFmtId="1" fontId="13" fillId="0" borderId="31" xfId="54" applyNumberFormat="1" applyFont="1" applyFill="1" applyBorder="1" applyAlignment="1">
      <alignment horizontal="center" vertical="center" wrapText="1"/>
      <protection/>
    </xf>
    <xf numFmtId="1" fontId="13" fillId="0" borderId="32" xfId="54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23" xfId="53" applyNumberFormat="1" applyFont="1" applyFill="1" applyBorder="1" applyAlignment="1">
      <alignment horizontal="center" vertical="center" wrapText="1"/>
      <protection/>
    </xf>
    <xf numFmtId="3" fontId="14" fillId="0" borderId="36" xfId="53" applyNumberFormat="1" applyFont="1" applyFill="1" applyBorder="1" applyAlignment="1">
      <alignment horizontal="center" vertical="center" wrapText="1"/>
      <protection/>
    </xf>
    <xf numFmtId="3" fontId="14" fillId="0" borderId="37" xfId="53" applyNumberFormat="1" applyFont="1" applyFill="1" applyBorder="1" applyAlignment="1">
      <alignment horizontal="center" vertical="center" wrapText="1"/>
      <protection/>
    </xf>
    <xf numFmtId="3" fontId="14" fillId="0" borderId="37" xfId="53" applyNumberFormat="1" applyFont="1" applyFill="1" applyBorder="1" applyAlignment="1">
      <alignment horizontal="center" vertical="center" wrapText="1"/>
      <protection/>
    </xf>
    <xf numFmtId="3" fontId="14" fillId="0" borderId="46" xfId="53" applyNumberFormat="1" applyFont="1" applyFill="1" applyBorder="1" applyAlignment="1">
      <alignment horizontal="center" vertical="center" wrapText="1"/>
      <protection/>
    </xf>
    <xf numFmtId="3" fontId="14" fillId="0" borderId="39" xfId="53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3" fillId="0" borderId="0" xfId="0" applyFont="1" applyFill="1" applyAlignment="1">
      <alignment horizontal="right" vertical="top"/>
    </xf>
    <xf numFmtId="3" fontId="14" fillId="0" borderId="47" xfId="53" applyNumberFormat="1" applyFont="1" applyFill="1" applyBorder="1" applyAlignment="1">
      <alignment horizontal="center" vertical="center" wrapText="1"/>
      <protection/>
    </xf>
    <xf numFmtId="0" fontId="14" fillId="0" borderId="48" xfId="53" applyNumberFormat="1" applyFont="1" applyFill="1" applyBorder="1" applyAlignment="1">
      <alignment horizontal="center" vertical="center" wrapText="1"/>
      <protection/>
    </xf>
    <xf numFmtId="3" fontId="14" fillId="0" borderId="48" xfId="53" applyNumberFormat="1" applyFont="1" applyFill="1" applyBorder="1" applyAlignment="1">
      <alignment horizontal="center" vertical="center"/>
      <protection/>
    </xf>
    <xf numFmtId="3" fontId="14" fillId="0" borderId="49" xfId="53" applyNumberFormat="1" applyFont="1" applyFill="1" applyBorder="1" applyAlignment="1">
      <alignment horizontal="center" vertical="center"/>
      <protection/>
    </xf>
    <xf numFmtId="3" fontId="14" fillId="0" borderId="50" xfId="53" applyNumberFormat="1" applyFont="1" applyFill="1" applyBorder="1" applyAlignment="1">
      <alignment horizontal="center" vertical="center"/>
      <protection/>
    </xf>
    <xf numFmtId="3" fontId="14" fillId="11" borderId="51" xfId="53" applyNumberFormat="1" applyFont="1" applyFill="1" applyBorder="1" applyAlignment="1">
      <alignment horizontal="center" vertical="center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3" fontId="14" fillId="0" borderId="12" xfId="53" applyNumberFormat="1" applyFont="1" applyFill="1" applyBorder="1" applyAlignment="1">
      <alignment horizontal="center" vertical="center"/>
      <protection/>
    </xf>
    <xf numFmtId="3" fontId="14" fillId="0" borderId="18" xfId="53" applyNumberFormat="1" applyFont="1" applyFill="1" applyBorder="1" applyAlignment="1">
      <alignment horizontal="center" vertical="center"/>
      <protection/>
    </xf>
    <xf numFmtId="0" fontId="14" fillId="0" borderId="16" xfId="53" applyNumberFormat="1" applyFont="1" applyFill="1" applyBorder="1" applyAlignment="1">
      <alignment horizontal="center" vertical="center" wrapText="1"/>
      <protection/>
    </xf>
    <xf numFmtId="3" fontId="14" fillId="0" borderId="52" xfId="53" applyNumberFormat="1" applyFont="1" applyFill="1" applyBorder="1" applyAlignment="1">
      <alignment horizontal="center" vertical="center"/>
      <protection/>
    </xf>
    <xf numFmtId="3" fontId="14" fillId="11" borderId="53" xfId="53" applyNumberFormat="1" applyFont="1" applyFill="1" applyBorder="1" applyAlignment="1">
      <alignment horizontal="center" vertical="center" wrapText="1"/>
      <protection/>
    </xf>
    <xf numFmtId="3" fontId="14" fillId="11" borderId="54" xfId="53" applyNumberFormat="1" applyFont="1" applyFill="1" applyBorder="1" applyAlignment="1">
      <alignment horizontal="center" vertical="center" wrapText="1"/>
      <protection/>
    </xf>
    <xf numFmtId="3" fontId="14" fillId="11" borderId="55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4" fillId="0" borderId="0" xfId="0" applyFont="1" applyFill="1" applyAlignment="1">
      <alignment horizontal="center" vertical="center"/>
    </xf>
    <xf numFmtId="169" fontId="17" fillId="0" borderId="12" xfId="53" applyNumberFormat="1" applyFont="1" applyFill="1" applyBorder="1" applyAlignment="1">
      <alignment horizontal="center" vertical="center" wrapText="1"/>
      <protection/>
    </xf>
    <xf numFmtId="169" fontId="17" fillId="0" borderId="14" xfId="53" applyNumberFormat="1" applyFont="1" applyFill="1" applyBorder="1" applyAlignment="1">
      <alignment horizontal="center" vertical="center" wrapText="1"/>
      <protection/>
    </xf>
    <xf numFmtId="169" fontId="17" fillId="0" borderId="18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3" fontId="14" fillId="0" borderId="13" xfId="53" applyNumberFormat="1" applyFont="1" applyFill="1" applyBorder="1" applyAlignment="1">
      <alignment horizontal="center" vertical="center"/>
      <protection/>
    </xf>
    <xf numFmtId="3" fontId="14" fillId="0" borderId="38" xfId="53" applyNumberFormat="1" applyFont="1" applyFill="1" applyBorder="1" applyAlignment="1">
      <alignment horizontal="center" vertical="center"/>
      <protection/>
    </xf>
    <xf numFmtId="0" fontId="54" fillId="0" borderId="0" xfId="54" applyFont="1" applyFill="1" applyBorder="1">
      <alignment/>
      <protection/>
    </xf>
    <xf numFmtId="0" fontId="41" fillId="0" borderId="0" xfId="0" applyFont="1" applyAlignment="1">
      <alignment vertical="top"/>
    </xf>
    <xf numFmtId="49" fontId="13" fillId="0" borderId="54" xfId="54" applyNumberFormat="1" applyFont="1" applyFill="1" applyBorder="1" applyAlignment="1">
      <alignment horizontal="center" vertical="center"/>
      <protection/>
    </xf>
    <xf numFmtId="49" fontId="13" fillId="0" borderId="55" xfId="54" applyNumberFormat="1" applyFont="1" applyFill="1" applyBorder="1" applyAlignment="1">
      <alignment horizontal="center" vertical="center"/>
      <protection/>
    </xf>
    <xf numFmtId="49" fontId="13" fillId="0" borderId="41" xfId="54" applyNumberFormat="1" applyFont="1" applyFill="1" applyBorder="1" applyAlignment="1">
      <alignment horizontal="center" vertical="center"/>
      <protection/>
    </xf>
    <xf numFmtId="49" fontId="13" fillId="0" borderId="11" xfId="54" applyNumberFormat="1" applyFont="1" applyFill="1" applyBorder="1" applyAlignment="1">
      <alignment horizontal="center" vertical="center"/>
      <protection/>
    </xf>
    <xf numFmtId="49" fontId="13" fillId="0" borderId="56" xfId="54" applyNumberFormat="1" applyFont="1" applyFill="1" applyBorder="1" applyAlignment="1">
      <alignment horizontal="center" vertical="center"/>
      <protection/>
    </xf>
    <xf numFmtId="1" fontId="13" fillId="0" borderId="57" xfId="54" applyNumberFormat="1" applyFont="1" applyFill="1" applyBorder="1" applyAlignment="1">
      <alignment horizontal="center" vertical="center"/>
      <protection/>
    </xf>
    <xf numFmtId="1" fontId="4" fillId="0" borderId="20" xfId="54" applyNumberFormat="1" applyFont="1" applyFill="1" applyBorder="1" applyAlignment="1">
      <alignment horizontal="center" vertical="center" wrapText="1"/>
      <protection/>
    </xf>
    <xf numFmtId="209" fontId="55" fillId="0" borderId="38" xfId="54" applyNumberFormat="1" applyFont="1" applyFill="1" applyBorder="1" applyAlignment="1">
      <alignment horizontal="center" vertical="center" wrapText="1"/>
      <protection/>
    </xf>
    <xf numFmtId="1" fontId="4" fillId="0" borderId="21" xfId="54" applyNumberFormat="1" applyFont="1" applyFill="1" applyBorder="1" applyAlignment="1">
      <alignment horizontal="center" vertical="center" wrapText="1"/>
      <protection/>
    </xf>
    <xf numFmtId="209" fontId="55" fillId="0" borderId="39" xfId="54" applyNumberFormat="1" applyFont="1" applyFill="1" applyBorder="1" applyAlignment="1">
      <alignment horizontal="center" vertical="center" wrapText="1"/>
      <protection/>
    </xf>
    <xf numFmtId="1" fontId="4" fillId="0" borderId="22" xfId="54" applyNumberFormat="1" applyFont="1" applyFill="1" applyBorder="1" applyAlignment="1">
      <alignment horizontal="center" vertical="center" wrapText="1"/>
      <protection/>
    </xf>
    <xf numFmtId="209" fontId="55" fillId="0" borderId="40" xfId="54" applyNumberFormat="1" applyFont="1" applyFill="1" applyBorder="1" applyAlignment="1">
      <alignment horizontal="center" vertical="center" wrapText="1"/>
      <protection/>
    </xf>
    <xf numFmtId="3" fontId="14" fillId="0" borderId="51" xfId="53" applyNumberFormat="1" applyFont="1" applyFill="1" applyBorder="1" applyAlignment="1">
      <alignment horizontal="center" vertical="center"/>
      <protection/>
    </xf>
    <xf numFmtId="3" fontId="14" fillId="0" borderId="51" xfId="53" applyNumberFormat="1" applyFont="1" applyFill="1" applyBorder="1" applyAlignment="1">
      <alignment horizontal="center" vertical="center" wrapText="1"/>
      <protection/>
    </xf>
    <xf numFmtId="21" fontId="4" fillId="0" borderId="48" xfId="54" applyNumberFormat="1" applyFont="1" applyFill="1" applyBorder="1" applyAlignment="1">
      <alignment horizontal="center" vertical="center" wrapText="1"/>
      <protection/>
    </xf>
    <xf numFmtId="1" fontId="4" fillId="0" borderId="47" xfId="54" applyNumberFormat="1" applyFont="1" applyFill="1" applyBorder="1" applyAlignment="1">
      <alignment horizontal="center" vertical="center" wrapText="1"/>
      <protection/>
    </xf>
    <xf numFmtId="209" fontId="55" fillId="0" borderId="58" xfId="54" applyNumberFormat="1" applyFont="1" applyFill="1" applyBorder="1" applyAlignment="1">
      <alignment horizontal="center" vertical="center" wrapText="1"/>
      <protection/>
    </xf>
    <xf numFmtId="0" fontId="14" fillId="0" borderId="59" xfId="54" applyFont="1" applyFill="1" applyBorder="1" applyAlignment="1">
      <alignment horizontal="center" vertical="center"/>
      <protection/>
    </xf>
    <xf numFmtId="1" fontId="13" fillId="0" borderId="60" xfId="54" applyNumberFormat="1" applyFont="1" applyFill="1" applyBorder="1" applyAlignment="1">
      <alignment horizontal="center" vertical="center" wrapText="1"/>
      <protection/>
    </xf>
    <xf numFmtId="209" fontId="4" fillId="0" borderId="12" xfId="54" applyNumberFormat="1" applyFont="1" applyFill="1" applyBorder="1" applyAlignment="1">
      <alignment horizontal="center" vertical="center" wrapText="1"/>
      <protection/>
    </xf>
    <xf numFmtId="209" fontId="4" fillId="0" borderId="14" xfId="54" applyNumberFormat="1" applyFont="1" applyFill="1" applyBorder="1" applyAlignment="1">
      <alignment horizontal="center" vertical="center" wrapText="1"/>
      <protection/>
    </xf>
    <xf numFmtId="209" fontId="4" fillId="0" borderId="18" xfId="54" applyNumberFormat="1" applyFont="1" applyFill="1" applyBorder="1" applyAlignment="1">
      <alignment horizontal="center" vertical="center" wrapText="1"/>
      <protection/>
    </xf>
    <xf numFmtId="0" fontId="14" fillId="0" borderId="22" xfId="53" applyNumberFormat="1" applyFont="1" applyFill="1" applyBorder="1" applyAlignment="1">
      <alignment horizontal="center" vertical="center"/>
      <protection/>
    </xf>
    <xf numFmtId="0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21" xfId="53" applyNumberFormat="1" applyFont="1" applyFill="1" applyBorder="1" applyAlignment="1">
      <alignment horizontal="center" vertical="center" wrapText="1"/>
      <protection/>
    </xf>
    <xf numFmtId="0" fontId="9" fillId="0" borderId="22" xfId="53" applyNumberFormat="1" applyFont="1" applyFill="1" applyBorder="1" applyAlignment="1">
      <alignment horizontal="center" vertical="center" wrapText="1"/>
      <protection/>
    </xf>
    <xf numFmtId="3" fontId="9" fillId="0" borderId="13" xfId="53" applyNumberFormat="1" applyFont="1" applyFill="1" applyBorder="1" applyAlignment="1">
      <alignment horizontal="left" vertical="center"/>
      <protection/>
    </xf>
    <xf numFmtId="3" fontId="9" fillId="0" borderId="38" xfId="53" applyNumberFormat="1" applyFont="1" applyFill="1" applyBorder="1" applyAlignment="1">
      <alignment horizontal="left" vertical="center"/>
      <protection/>
    </xf>
    <xf numFmtId="3" fontId="9" fillId="0" borderId="15" xfId="53" applyNumberFormat="1" applyFont="1" applyFill="1" applyBorder="1" applyAlignment="1">
      <alignment horizontal="left" vertical="center"/>
      <protection/>
    </xf>
    <xf numFmtId="3" fontId="9" fillId="0" borderId="39" xfId="53" applyNumberFormat="1" applyFont="1" applyFill="1" applyBorder="1" applyAlignment="1">
      <alignment horizontal="left" vertical="center"/>
      <protection/>
    </xf>
    <xf numFmtId="3" fontId="9" fillId="0" borderId="23" xfId="53" applyNumberFormat="1" applyFont="1" applyFill="1" applyBorder="1" applyAlignment="1">
      <alignment horizontal="left" vertical="center"/>
      <protection/>
    </xf>
    <xf numFmtId="3" fontId="9" fillId="0" borderId="40" xfId="53" applyNumberFormat="1" applyFont="1" applyFill="1" applyBorder="1" applyAlignment="1">
      <alignment horizontal="left" vertical="center"/>
      <protection/>
    </xf>
    <xf numFmtId="0" fontId="13" fillId="0" borderId="35" xfId="54" applyNumberFormat="1" applyFont="1" applyFill="1" applyBorder="1" applyAlignment="1">
      <alignment horizontal="center" vertical="center"/>
      <protection/>
    </xf>
    <xf numFmtId="0" fontId="13" fillId="0" borderId="49" xfId="54" applyNumberFormat="1" applyFont="1" applyFill="1" applyBorder="1" applyAlignment="1">
      <alignment horizontal="center" vertical="center"/>
      <protection/>
    </xf>
    <xf numFmtId="0" fontId="13" fillId="0" borderId="19" xfId="54" applyNumberFormat="1" applyFont="1" applyFill="1" applyBorder="1" applyAlignment="1">
      <alignment horizontal="center" vertical="center"/>
      <protection/>
    </xf>
    <xf numFmtId="0" fontId="13" fillId="0" borderId="33" xfId="54" applyNumberFormat="1" applyFont="1" applyFill="1" applyBorder="1" applyAlignment="1">
      <alignment horizontal="center" vertical="center"/>
      <protection/>
    </xf>
    <xf numFmtId="1" fontId="4" fillId="0" borderId="43" xfId="54" applyNumberFormat="1" applyFont="1" applyFill="1" applyBorder="1" applyAlignment="1">
      <alignment horizontal="center" vertical="center" wrapText="1"/>
      <protection/>
    </xf>
    <xf numFmtId="1" fontId="4" fillId="0" borderId="57" xfId="54" applyNumberFormat="1" applyFont="1" applyFill="1" applyBorder="1" applyAlignment="1">
      <alignment horizontal="center" vertical="center" wrapText="1"/>
      <protection/>
    </xf>
    <xf numFmtId="1" fontId="4" fillId="0" borderId="44" xfId="54" applyNumberFormat="1" applyFont="1" applyFill="1" applyBorder="1" applyAlignment="1">
      <alignment horizontal="center" vertical="center" wrapText="1"/>
      <protection/>
    </xf>
    <xf numFmtId="1" fontId="4" fillId="0" borderId="45" xfId="54" applyNumberFormat="1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 wrapText="1"/>
      <protection/>
    </xf>
    <xf numFmtId="0" fontId="13" fillId="0" borderId="26" xfId="54" applyFont="1" applyFill="1" applyBorder="1" applyAlignment="1">
      <alignment horizontal="center" vertical="center" wrapText="1"/>
      <protection/>
    </xf>
    <xf numFmtId="3" fontId="14" fillId="0" borderId="13" xfId="53" applyNumberFormat="1" applyFont="1" applyFill="1" applyBorder="1" applyAlignment="1">
      <alignment horizontal="center" vertical="center" wrapText="1"/>
      <protection/>
    </xf>
    <xf numFmtId="3" fontId="14" fillId="0" borderId="23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16" fillId="0" borderId="0" xfId="53" applyNumberFormat="1" applyFont="1" applyFill="1" applyBorder="1" applyAlignment="1">
      <alignment horizontal="right" vertical="center"/>
      <protection/>
    </xf>
    <xf numFmtId="3" fontId="14" fillId="11" borderId="61" xfId="53" applyNumberFormat="1" applyFont="1" applyFill="1" applyBorder="1" applyAlignment="1">
      <alignment horizontal="center" vertical="center" wrapText="1"/>
      <protection/>
    </xf>
    <xf numFmtId="0" fontId="14" fillId="11" borderId="54" xfId="53" applyNumberFormat="1" applyFont="1" applyFill="1" applyBorder="1" applyAlignment="1">
      <alignment horizontal="center" vertical="center" wrapText="1"/>
      <protection/>
    </xf>
    <xf numFmtId="3" fontId="14" fillId="11" borderId="55" xfId="53" applyNumberFormat="1" applyFont="1" applyFill="1" applyBorder="1" applyAlignment="1">
      <alignment horizontal="center" vertical="center" wrapText="1"/>
      <protection/>
    </xf>
    <xf numFmtId="0" fontId="14" fillId="0" borderId="46" xfId="53" applyNumberFormat="1" applyFont="1" applyFill="1" applyBorder="1" applyAlignment="1">
      <alignment horizontal="center" vertical="center"/>
      <protection/>
    </xf>
    <xf numFmtId="3" fontId="14" fillId="0" borderId="36" xfId="53" applyNumberFormat="1" applyFont="1" applyFill="1" applyBorder="1" applyAlignment="1">
      <alignment horizontal="center" vertical="center"/>
      <protection/>
    </xf>
    <xf numFmtId="3" fontId="14" fillId="0" borderId="46" xfId="53" applyNumberFormat="1" applyFont="1" applyFill="1" applyBorder="1" applyAlignment="1">
      <alignment horizontal="center" vertical="center"/>
      <protection/>
    </xf>
    <xf numFmtId="3" fontId="14" fillId="0" borderId="62" xfId="53" applyNumberFormat="1" applyFont="1" applyFill="1" applyBorder="1" applyAlignment="1">
      <alignment horizontal="center" vertical="center" wrapText="1"/>
      <protection/>
    </xf>
    <xf numFmtId="0" fontId="14" fillId="0" borderId="54" xfId="53" applyNumberFormat="1" applyFont="1" applyFill="1" applyBorder="1" applyAlignment="1">
      <alignment horizontal="center" vertical="center"/>
      <protection/>
    </xf>
    <xf numFmtId="3" fontId="14" fillId="0" borderId="51" xfId="53" applyNumberFormat="1" applyFont="1" applyFill="1" applyBorder="1" applyAlignment="1">
      <alignment horizontal="center" vertical="center"/>
      <protection/>
    </xf>
    <xf numFmtId="3" fontId="14" fillId="0" borderId="51" xfId="53" applyNumberFormat="1" applyFont="1" applyFill="1" applyBorder="1" applyAlignment="1">
      <alignment horizontal="center" vertical="center" wrapText="1"/>
      <protection/>
    </xf>
    <xf numFmtId="3" fontId="14" fillId="0" borderId="55" xfId="53" applyNumberFormat="1" applyFont="1" applyFill="1" applyBorder="1" applyAlignment="1">
      <alignment horizontal="center" vertical="center"/>
      <protection/>
    </xf>
    <xf numFmtId="3" fontId="14" fillId="0" borderId="53" xfId="53" applyNumberFormat="1" applyFont="1" applyFill="1" applyBorder="1" applyAlignment="1">
      <alignment horizontal="center" vertical="center"/>
      <protection/>
    </xf>
    <xf numFmtId="0" fontId="14" fillId="0" borderId="53" xfId="53" applyNumberFormat="1" applyFont="1" applyFill="1" applyBorder="1" applyAlignment="1">
      <alignment horizontal="center" vertical="center"/>
      <protection/>
    </xf>
    <xf numFmtId="3" fontId="14" fillId="11" borderId="51" xfId="53" applyNumberFormat="1" applyFont="1" applyFill="1" applyBorder="1" applyAlignment="1">
      <alignment horizontal="center" vertical="center" wrapText="1"/>
      <protection/>
    </xf>
    <xf numFmtId="170" fontId="4" fillId="0" borderId="13" xfId="54" applyNumberFormat="1" applyFont="1" applyFill="1" applyBorder="1" applyAlignment="1">
      <alignment horizontal="center" vertical="center" wrapText="1"/>
      <protection/>
    </xf>
    <xf numFmtId="170" fontId="4" fillId="0" borderId="38" xfId="54" applyNumberFormat="1" applyFont="1" applyFill="1" applyBorder="1" applyAlignment="1">
      <alignment horizontal="center" vertical="center" wrapText="1"/>
      <protection/>
    </xf>
    <xf numFmtId="170" fontId="4" fillId="0" borderId="15" xfId="54" applyNumberFormat="1" applyFont="1" applyFill="1" applyBorder="1" applyAlignment="1">
      <alignment horizontal="center" vertical="center" wrapText="1"/>
      <protection/>
    </xf>
    <xf numFmtId="170" fontId="4" fillId="0" borderId="39" xfId="54" applyNumberFormat="1" applyFont="1" applyFill="1" applyBorder="1" applyAlignment="1">
      <alignment horizontal="center" vertical="center" wrapText="1"/>
      <protection/>
    </xf>
    <xf numFmtId="170" fontId="4" fillId="0" borderId="23" xfId="54" applyNumberFormat="1" applyFont="1" applyFill="1" applyBorder="1" applyAlignment="1">
      <alignment horizontal="center" vertical="center" wrapText="1"/>
      <protection/>
    </xf>
    <xf numFmtId="170" fontId="4" fillId="0" borderId="40" xfId="54" applyNumberFormat="1" applyFont="1" applyFill="1" applyBorder="1" applyAlignment="1">
      <alignment horizontal="center" vertical="center" wrapText="1"/>
      <protection/>
    </xf>
    <xf numFmtId="0" fontId="19" fillId="0" borderId="35" xfId="54" applyNumberFormat="1" applyFont="1" applyFill="1" applyBorder="1" applyAlignment="1">
      <alignment horizontal="center" vertical="center"/>
      <protection/>
    </xf>
    <xf numFmtId="0" fontId="19" fillId="0" borderId="49" xfId="54" applyNumberFormat="1" applyFont="1" applyFill="1" applyBorder="1" applyAlignment="1">
      <alignment horizontal="center" vertical="center"/>
      <protection/>
    </xf>
    <xf numFmtId="0" fontId="19" fillId="0" borderId="19" xfId="54" applyNumberFormat="1" applyFont="1" applyFill="1" applyBorder="1" applyAlignment="1">
      <alignment horizontal="center" vertical="center"/>
      <protection/>
    </xf>
    <xf numFmtId="0" fontId="19" fillId="0" borderId="33" xfId="54" applyNumberFormat="1" applyFont="1" applyFill="1" applyBorder="1" applyAlignment="1">
      <alignment horizontal="center" vertical="center"/>
      <protection/>
    </xf>
    <xf numFmtId="0" fontId="19" fillId="0" borderId="13" xfId="54" applyNumberFormat="1" applyFont="1" applyFill="1" applyBorder="1" applyAlignment="1">
      <alignment horizontal="center" vertical="center"/>
      <protection/>
    </xf>
    <xf numFmtId="0" fontId="19" fillId="0" borderId="48" xfId="54" applyNumberFormat="1" applyFont="1" applyFill="1" applyBorder="1" applyAlignment="1">
      <alignment horizontal="center" vertical="center"/>
      <protection/>
    </xf>
    <xf numFmtId="0" fontId="19" fillId="0" borderId="15" xfId="54" applyNumberFormat="1" applyFont="1" applyFill="1" applyBorder="1" applyAlignment="1">
      <alignment horizontal="center" vertical="center"/>
      <protection/>
    </xf>
    <xf numFmtId="0" fontId="19" fillId="0" borderId="23" xfId="54" applyNumberFormat="1" applyFont="1" applyFill="1" applyBorder="1" applyAlignment="1">
      <alignment horizontal="center" vertical="center"/>
      <protection/>
    </xf>
    <xf numFmtId="170" fontId="4" fillId="0" borderId="0" xfId="54" applyNumberFormat="1" applyFont="1" applyFill="1" applyBorder="1" applyAlignment="1">
      <alignment horizontal="center" vertical="center" wrapText="1"/>
      <protection/>
    </xf>
    <xf numFmtId="0" fontId="19" fillId="0" borderId="35" xfId="54" applyNumberFormat="1" applyFont="1" applyFill="1" applyBorder="1" applyAlignment="1">
      <alignment horizontal="center" vertical="center" wrapText="1"/>
      <protection/>
    </xf>
    <xf numFmtId="0" fontId="19" fillId="0" borderId="49" xfId="54" applyNumberFormat="1" applyFont="1" applyFill="1" applyBorder="1" applyAlignment="1">
      <alignment horizontal="center" vertical="center" wrapText="1"/>
      <protection/>
    </xf>
    <xf numFmtId="0" fontId="19" fillId="0" borderId="19" xfId="54" applyNumberFormat="1" applyFont="1" applyFill="1" applyBorder="1" applyAlignment="1">
      <alignment horizontal="center" vertical="center" wrapText="1"/>
      <protection/>
    </xf>
    <xf numFmtId="0" fontId="19" fillId="0" borderId="33" xfId="54" applyNumberFormat="1" applyFont="1" applyFill="1" applyBorder="1" applyAlignment="1">
      <alignment horizontal="center" vertical="center" wrapText="1"/>
      <protection/>
    </xf>
    <xf numFmtId="3" fontId="14" fillId="0" borderId="63" xfId="53" applyNumberFormat="1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/>
    </xf>
    <xf numFmtId="3" fontId="14" fillId="0" borderId="13" xfId="53" applyNumberFormat="1" applyFont="1" applyFill="1" applyBorder="1" applyAlignment="1">
      <alignment horizontal="left" vertical="center"/>
      <protection/>
    </xf>
    <xf numFmtId="3" fontId="14" fillId="0" borderId="38" xfId="53" applyNumberFormat="1" applyFont="1" applyFill="1" applyBorder="1" applyAlignment="1">
      <alignment horizontal="left" vertical="center"/>
      <protection/>
    </xf>
    <xf numFmtId="3" fontId="14" fillId="0" borderId="15" xfId="53" applyNumberFormat="1" applyFont="1" applyFill="1" applyBorder="1" applyAlignment="1">
      <alignment horizontal="left" vertical="center"/>
      <protection/>
    </xf>
    <xf numFmtId="3" fontId="14" fillId="0" borderId="39" xfId="53" applyNumberFormat="1" applyFont="1" applyFill="1" applyBorder="1" applyAlignment="1">
      <alignment horizontal="left" vertical="center"/>
      <protection/>
    </xf>
    <xf numFmtId="3" fontId="14" fillId="0" borderId="23" xfId="53" applyNumberFormat="1" applyFont="1" applyFill="1" applyBorder="1" applyAlignment="1">
      <alignment horizontal="left" vertical="center"/>
      <protection/>
    </xf>
    <xf numFmtId="3" fontId="14" fillId="0" borderId="40" xfId="53" applyNumberFormat="1" applyFont="1" applyFill="1" applyBorder="1" applyAlignment="1">
      <alignment horizontal="left" vertical="center"/>
      <protection/>
    </xf>
    <xf numFmtId="170" fontId="19" fillId="0" borderId="15" xfId="54" applyNumberFormat="1" applyFont="1" applyFill="1" applyBorder="1" applyAlignment="1">
      <alignment horizontal="center" vertical="center" wrapText="1"/>
      <protection/>
    </xf>
    <xf numFmtId="170" fontId="19" fillId="0" borderId="23" xfId="54" applyNumberFormat="1" applyFont="1" applyFill="1" applyBorder="1" applyAlignment="1">
      <alignment horizontal="center" vertical="center" wrapText="1"/>
      <protection/>
    </xf>
    <xf numFmtId="169" fontId="17" fillId="0" borderId="36" xfId="53" applyNumberFormat="1" applyFont="1" applyFill="1" applyBorder="1" applyAlignment="1">
      <alignment horizontal="center" vertical="center" wrapText="1"/>
      <protection/>
    </xf>
    <xf numFmtId="169" fontId="17" fillId="0" borderId="37" xfId="53" applyNumberFormat="1" applyFont="1" applyFill="1" applyBorder="1" applyAlignment="1">
      <alignment horizontal="center" vertical="center" wrapText="1"/>
      <protection/>
    </xf>
    <xf numFmtId="169" fontId="17" fillId="0" borderId="46" xfId="53" applyNumberFormat="1" applyFont="1" applyFill="1" applyBorder="1" applyAlignment="1">
      <alignment horizontal="center" vertical="center" wrapText="1"/>
      <protection/>
    </xf>
    <xf numFmtId="3" fontId="14" fillId="0" borderId="25" xfId="53" applyNumberFormat="1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6" fontId="1" fillId="0" borderId="0" xfId="0" applyNumberFormat="1" applyFont="1" applyFill="1" applyBorder="1" applyAlignment="1">
      <alignment horizontal="center" vertical="center"/>
    </xf>
    <xf numFmtId="49" fontId="13" fillId="0" borderId="63" xfId="54" applyNumberFormat="1" applyFont="1" applyFill="1" applyBorder="1" applyAlignment="1">
      <alignment horizontal="center" vertical="center"/>
      <protection/>
    </xf>
    <xf numFmtId="49" fontId="13" fillId="0" borderId="24" xfId="54" applyNumberFormat="1" applyFont="1" applyFill="1" applyBorder="1" applyAlignment="1">
      <alignment horizontal="center" vertical="center"/>
      <protection/>
    </xf>
    <xf numFmtId="1" fontId="4" fillId="0" borderId="64" xfId="54" applyNumberFormat="1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3" fontId="8" fillId="0" borderId="38" xfId="53" applyNumberFormat="1" applyFont="1" applyFill="1" applyBorder="1" applyAlignment="1">
      <alignment horizontal="center" vertical="center"/>
      <protection/>
    </xf>
    <xf numFmtId="3" fontId="8" fillId="0" borderId="39" xfId="53" applyNumberFormat="1" applyFont="1" applyFill="1" applyBorder="1" applyAlignment="1">
      <alignment horizontal="center" vertical="center"/>
      <protection/>
    </xf>
    <xf numFmtId="3" fontId="8" fillId="0" borderId="40" xfId="53" applyNumberFormat="1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8" fillId="0" borderId="0" xfId="55" applyFont="1" applyAlignment="1">
      <alignment horizontal="center" vertical="center"/>
      <protection/>
    </xf>
    <xf numFmtId="0" fontId="9" fillId="0" borderId="54" xfId="55" applyFont="1" applyBorder="1" applyAlignment="1">
      <alignment horizontal="center" vertical="center" wrapText="1"/>
      <protection/>
    </xf>
    <xf numFmtId="0" fontId="9" fillId="0" borderId="25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9" fillId="0" borderId="51" xfId="55" applyFont="1" applyBorder="1" applyAlignment="1">
      <alignment horizontal="center" vertical="center" wrapText="1"/>
      <protection/>
    </xf>
    <xf numFmtId="0" fontId="9" fillId="0" borderId="55" xfId="55" applyFont="1" applyBorder="1" applyAlignment="1">
      <alignment horizontal="center" vertical="center" wrapText="1"/>
      <protection/>
    </xf>
    <xf numFmtId="3" fontId="8" fillId="0" borderId="38" xfId="53" applyNumberFormat="1" applyFont="1" applyFill="1" applyBorder="1" applyAlignment="1">
      <alignment horizontal="left" vertical="center"/>
      <protection/>
    </xf>
    <xf numFmtId="3" fontId="8" fillId="0" borderId="39" xfId="53" applyNumberFormat="1" applyFont="1" applyFill="1" applyBorder="1" applyAlignment="1">
      <alignment horizontal="left" vertical="center"/>
      <protection/>
    </xf>
    <xf numFmtId="3" fontId="8" fillId="0" borderId="40" xfId="53" applyNumberFormat="1" applyFont="1" applyFill="1" applyBorder="1" applyAlignment="1">
      <alignment horizontal="left" vertical="center"/>
      <protection/>
    </xf>
    <xf numFmtId="0" fontId="37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49" fontId="13" fillId="0" borderId="61" xfId="54" applyNumberFormat="1" applyFont="1" applyFill="1" applyBorder="1" applyAlignment="1">
      <alignment horizontal="center" vertical="center"/>
      <protection/>
    </xf>
    <xf numFmtId="49" fontId="13" fillId="0" borderId="65" xfId="54" applyNumberFormat="1" applyFont="1" applyFill="1" applyBorder="1" applyAlignment="1">
      <alignment horizontal="center" vertical="center"/>
      <protection/>
    </xf>
    <xf numFmtId="49" fontId="13" fillId="0" borderId="66" xfId="54" applyNumberFormat="1" applyFont="1" applyFill="1" applyBorder="1" applyAlignment="1">
      <alignment horizontal="center" vertical="center"/>
      <protection/>
    </xf>
    <xf numFmtId="49" fontId="13" fillId="0" borderId="53" xfId="54" applyNumberFormat="1" applyFont="1" applyFill="1" applyBorder="1" applyAlignment="1">
      <alignment horizontal="center" vertical="center"/>
      <protection/>
    </xf>
    <xf numFmtId="49" fontId="13" fillId="0" borderId="62" xfId="54" applyNumberFormat="1" applyFont="1" applyFill="1" applyBorder="1" applyAlignment="1">
      <alignment horizontal="center" vertical="center"/>
      <protection/>
    </xf>
    <xf numFmtId="49" fontId="13" fillId="0" borderId="42" xfId="54" applyNumberFormat="1" applyFont="1" applyFill="1" applyBorder="1" applyAlignment="1">
      <alignment horizontal="center" vertical="center"/>
      <protection/>
    </xf>
    <xf numFmtId="3" fontId="14" fillId="0" borderId="17" xfId="53" applyNumberFormat="1" applyFont="1" applyFill="1" applyBorder="1" applyAlignment="1">
      <alignment horizontal="center" vertical="center"/>
      <protection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4" fillId="0" borderId="17" xfId="53" applyNumberFormat="1" applyFont="1" applyFill="1" applyBorder="1" applyAlignment="1">
      <alignment horizontal="center" vertical="center"/>
      <protection/>
    </xf>
    <xf numFmtId="0" fontId="14" fillId="0" borderId="67" xfId="53" applyNumberFormat="1" applyFont="1" applyFill="1" applyBorder="1" applyAlignment="1">
      <alignment horizontal="center" vertical="center"/>
      <protection/>
    </xf>
    <xf numFmtId="0" fontId="14" fillId="0" borderId="68" xfId="53" applyNumberFormat="1" applyFont="1" applyFill="1" applyBorder="1" applyAlignment="1">
      <alignment horizontal="center" vertical="center"/>
      <protection/>
    </xf>
    <xf numFmtId="3" fontId="14" fillId="0" borderId="68" xfId="53" applyNumberFormat="1" applyFont="1" applyFill="1" applyBorder="1" applyAlignment="1">
      <alignment horizontal="center" vertical="center"/>
      <protection/>
    </xf>
    <xf numFmtId="3" fontId="14" fillId="0" borderId="17" xfId="53" applyNumberFormat="1" applyFont="1" applyFill="1" applyBorder="1" applyAlignment="1">
      <alignment horizontal="center" vertical="center" wrapText="1"/>
      <protection/>
    </xf>
    <xf numFmtId="3" fontId="14" fillId="0" borderId="68" xfId="53" applyNumberFormat="1" applyFont="1" applyFill="1" applyBorder="1" applyAlignment="1">
      <alignment horizontal="center" vertical="center" wrapText="1"/>
      <protection/>
    </xf>
    <xf numFmtId="3" fontId="14" fillId="0" borderId="67" xfId="53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ы для судей" xfId="53"/>
    <cellStyle name="Обычный_ИТОГИ_Non-stop 2010" xfId="54"/>
    <cellStyle name="Обычный_участни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2200275</xdr:colOff>
      <xdr:row>0</xdr:row>
      <xdr:rowOff>114300</xdr:rowOff>
    </xdr:from>
    <xdr:to>
      <xdr:col>6</xdr:col>
      <xdr:colOff>47625</xdr:colOff>
      <xdr:row>3</xdr:row>
      <xdr:rowOff>28575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14300"/>
          <a:ext cx="2228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0</xdr:rowOff>
    </xdr:from>
    <xdr:to>
      <xdr:col>5</xdr:col>
      <xdr:colOff>2133600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0"/>
          <a:ext cx="1990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0</xdr:row>
      <xdr:rowOff>38100</xdr:rowOff>
    </xdr:from>
    <xdr:to>
      <xdr:col>6</xdr:col>
      <xdr:colOff>0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38100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2476500</xdr:colOff>
      <xdr:row>0</xdr:row>
      <xdr:rowOff>38100</xdr:rowOff>
    </xdr:from>
    <xdr:to>
      <xdr:col>4</xdr:col>
      <xdr:colOff>1428750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38100"/>
          <a:ext cx="2009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809625</xdr:colOff>
      <xdr:row>0</xdr:row>
      <xdr:rowOff>38100</xdr:rowOff>
    </xdr:from>
    <xdr:to>
      <xdr:col>29</xdr:col>
      <xdr:colOff>781050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75050" y="38100"/>
          <a:ext cx="3076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762000</xdr:colOff>
      <xdr:row>0</xdr:row>
      <xdr:rowOff>57150</xdr:rowOff>
    </xdr:from>
    <xdr:to>
      <xdr:col>29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84475" y="57150"/>
          <a:ext cx="3076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847725</xdr:colOff>
      <xdr:row>0</xdr:row>
      <xdr:rowOff>38100</xdr:rowOff>
    </xdr:from>
    <xdr:to>
      <xdr:col>29</xdr:col>
      <xdr:colOff>685800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22825" y="38100"/>
          <a:ext cx="3086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6</xdr:col>
      <xdr:colOff>2133600</xdr:colOff>
      <xdr:row>2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990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2</xdr:row>
      <xdr:rowOff>38100</xdr:rowOff>
    </xdr:from>
    <xdr:to>
      <xdr:col>4</xdr:col>
      <xdr:colOff>1419225</xdr:colOff>
      <xdr:row>4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714375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50" zoomScaleNormal="50" workbookViewId="0" topLeftCell="A7">
      <selection activeCell="C17" sqref="C17"/>
    </sheetView>
  </sheetViews>
  <sheetFormatPr defaultColWidth="9.00390625" defaultRowHeight="12.75"/>
  <cols>
    <col min="1" max="1" width="7.625" style="2" customWidth="1"/>
    <col min="2" max="2" width="12.625" style="19" bestFit="1" customWidth="1"/>
    <col min="3" max="3" width="39.75390625" style="1" customWidth="1"/>
    <col min="4" max="4" width="38.625" style="1" bestFit="1" customWidth="1"/>
    <col min="5" max="5" width="39.125" style="2" bestFit="1" customWidth="1"/>
    <col min="6" max="6" width="18.375" style="2" customWidth="1"/>
    <col min="7" max="16384" width="9.125" style="1" customWidth="1"/>
  </cols>
  <sheetData>
    <row r="1" spans="1:5" ht="46.5">
      <c r="A1" s="279" t="s">
        <v>69</v>
      </c>
      <c r="B1" s="279"/>
      <c r="C1" s="279"/>
      <c r="D1" s="279"/>
      <c r="E1" s="279"/>
    </row>
    <row r="2" spans="1:4" ht="23.25">
      <c r="A2" s="73" t="s">
        <v>70</v>
      </c>
      <c r="B2" s="41"/>
      <c r="C2" s="41"/>
      <c r="D2" s="41"/>
    </row>
    <row r="3" spans="1:4" ht="20.25">
      <c r="A3" s="150" t="s">
        <v>71</v>
      </c>
      <c r="B3" s="75"/>
      <c r="C3" s="76"/>
      <c r="D3" s="77"/>
    </row>
    <row r="4" spans="2:6" ht="42" customHeight="1">
      <c r="B4" s="278" t="s">
        <v>32</v>
      </c>
      <c r="C4" s="278"/>
      <c r="D4" s="278"/>
      <c r="E4" s="278"/>
      <c r="F4" s="278"/>
    </row>
    <row r="5" spans="2:6" ht="17.25" customHeight="1">
      <c r="B5" s="278"/>
      <c r="C5" s="278"/>
      <c r="D5" s="278"/>
      <c r="E5" s="278"/>
      <c r="F5" s="278"/>
    </row>
    <row r="6" ht="9.75" customHeight="1" thickBot="1"/>
    <row r="7" spans="3:6" s="42" customFormat="1" ht="36" customHeight="1" thickBot="1">
      <c r="C7" s="51">
        <f>COUNTIF(F11:F39,"ТР 1")</f>
        <v>11</v>
      </c>
      <c r="D7" s="51">
        <f>COUNTIF(F11:F39,"ТР 2")</f>
        <v>9</v>
      </c>
      <c r="E7" s="51">
        <f>COUNTIF(F11:F39,"ТР 3")</f>
        <v>9</v>
      </c>
      <c r="F7" s="66">
        <f>SUM(C7:E7)</f>
        <v>29</v>
      </c>
    </row>
    <row r="8" spans="3:6" s="42" customFormat="1" ht="47.25" thickBot="1">
      <c r="C8" s="52" t="s">
        <v>14</v>
      </c>
      <c r="D8" s="53" t="s">
        <v>17</v>
      </c>
      <c r="E8" s="53" t="s">
        <v>33</v>
      </c>
      <c r="F8" s="55" t="s">
        <v>34</v>
      </c>
    </row>
    <row r="9" spans="2:6" ht="21" thickBot="1">
      <c r="B9" s="3"/>
      <c r="C9" s="4"/>
      <c r="D9" s="4"/>
      <c r="E9" s="5"/>
      <c r="F9" s="5"/>
    </row>
    <row r="10" spans="1:6" ht="44.25" customHeight="1" thickBot="1">
      <c r="A10" s="147" t="s">
        <v>35</v>
      </c>
      <c r="B10" s="140" t="s">
        <v>3</v>
      </c>
      <c r="C10" s="140" t="s">
        <v>1</v>
      </c>
      <c r="D10" s="140" t="s">
        <v>2</v>
      </c>
      <c r="E10" s="148" t="s">
        <v>27</v>
      </c>
      <c r="F10" s="146" t="s">
        <v>37</v>
      </c>
    </row>
    <row r="11" spans="1:6" ht="23.25" customHeight="1">
      <c r="A11" s="135">
        <v>1</v>
      </c>
      <c r="B11" s="136">
        <v>102</v>
      </c>
      <c r="C11" s="137" t="s">
        <v>51</v>
      </c>
      <c r="D11" s="137" t="s">
        <v>52</v>
      </c>
      <c r="E11" s="138" t="s">
        <v>28</v>
      </c>
      <c r="F11" s="142" t="s">
        <v>14</v>
      </c>
    </row>
    <row r="12" spans="1:6" ht="23.25" customHeight="1">
      <c r="A12" s="39">
        <v>2</v>
      </c>
      <c r="B12" s="125">
        <v>103</v>
      </c>
      <c r="C12" s="12" t="s">
        <v>49</v>
      </c>
      <c r="D12" s="12" t="s">
        <v>50</v>
      </c>
      <c r="E12" s="48" t="s">
        <v>29</v>
      </c>
      <c r="F12" s="49" t="s">
        <v>14</v>
      </c>
    </row>
    <row r="13" spans="1:6" ht="23.25" customHeight="1">
      <c r="A13" s="39">
        <v>3</v>
      </c>
      <c r="B13" s="125">
        <v>105</v>
      </c>
      <c r="C13" s="11" t="s">
        <v>73</v>
      </c>
      <c r="D13" s="11" t="s">
        <v>74</v>
      </c>
      <c r="E13" s="18" t="s">
        <v>29</v>
      </c>
      <c r="F13" s="47" t="s">
        <v>14</v>
      </c>
    </row>
    <row r="14" spans="1:6" ht="23.25" customHeight="1">
      <c r="A14" s="39">
        <v>4</v>
      </c>
      <c r="B14" s="125">
        <v>106</v>
      </c>
      <c r="C14" s="11" t="s">
        <v>15</v>
      </c>
      <c r="D14" s="11" t="s">
        <v>16</v>
      </c>
      <c r="E14" s="18" t="s">
        <v>31</v>
      </c>
      <c r="F14" s="47" t="s">
        <v>14</v>
      </c>
    </row>
    <row r="15" spans="1:6" ht="23.25" customHeight="1">
      <c r="A15" s="39">
        <v>5</v>
      </c>
      <c r="B15" s="125">
        <v>107</v>
      </c>
      <c r="C15" s="11" t="s">
        <v>75</v>
      </c>
      <c r="D15" s="11" t="s">
        <v>76</v>
      </c>
      <c r="E15" s="18" t="s">
        <v>77</v>
      </c>
      <c r="F15" s="47" t="s">
        <v>14</v>
      </c>
    </row>
    <row r="16" spans="1:6" ht="23.25" customHeight="1">
      <c r="A16" s="39">
        <v>6</v>
      </c>
      <c r="B16" s="125">
        <v>108</v>
      </c>
      <c r="C16" s="11" t="s">
        <v>78</v>
      </c>
      <c r="D16" s="11" t="s">
        <v>79</v>
      </c>
      <c r="E16" s="18" t="s">
        <v>28</v>
      </c>
      <c r="F16" s="47" t="s">
        <v>14</v>
      </c>
    </row>
    <row r="17" spans="1:6" ht="23.25" customHeight="1">
      <c r="A17" s="39">
        <v>7</v>
      </c>
      <c r="B17" s="125">
        <v>109</v>
      </c>
      <c r="C17" s="12" t="s">
        <v>59</v>
      </c>
      <c r="D17" s="12" t="s">
        <v>60</v>
      </c>
      <c r="E17" s="48" t="s">
        <v>29</v>
      </c>
      <c r="F17" s="49" t="s">
        <v>14</v>
      </c>
    </row>
    <row r="18" spans="1:6" ht="23.25" customHeight="1">
      <c r="A18" s="39">
        <v>8</v>
      </c>
      <c r="B18" s="125">
        <v>110</v>
      </c>
      <c r="C18" s="11" t="s">
        <v>80</v>
      </c>
      <c r="D18" s="11" t="s">
        <v>81</v>
      </c>
      <c r="E18" s="18" t="s">
        <v>30</v>
      </c>
      <c r="F18" s="47" t="s">
        <v>14</v>
      </c>
    </row>
    <row r="19" spans="1:6" ht="23.25" customHeight="1">
      <c r="A19" s="39">
        <v>9</v>
      </c>
      <c r="B19" s="125">
        <v>111</v>
      </c>
      <c r="C19" s="11" t="s">
        <v>82</v>
      </c>
      <c r="D19" s="11" t="s">
        <v>83</v>
      </c>
      <c r="E19" s="18" t="s">
        <v>28</v>
      </c>
      <c r="F19" s="47" t="s">
        <v>14</v>
      </c>
    </row>
    <row r="20" spans="1:6" ht="23.25" customHeight="1">
      <c r="A20" s="39">
        <v>10</v>
      </c>
      <c r="B20" s="125">
        <v>112</v>
      </c>
      <c r="C20" s="11" t="s">
        <v>84</v>
      </c>
      <c r="D20" s="11" t="s">
        <v>85</v>
      </c>
      <c r="E20" s="18" t="s">
        <v>30</v>
      </c>
      <c r="F20" s="47" t="s">
        <v>14</v>
      </c>
    </row>
    <row r="21" spans="1:6" ht="23.25" customHeight="1" thickBot="1">
      <c r="A21" s="40">
        <v>11</v>
      </c>
      <c r="B21" s="126">
        <v>113</v>
      </c>
      <c r="C21" s="35" t="s">
        <v>11</v>
      </c>
      <c r="D21" s="35" t="s">
        <v>12</v>
      </c>
      <c r="E21" s="65" t="s">
        <v>29</v>
      </c>
      <c r="F21" s="143" t="s">
        <v>14</v>
      </c>
    </row>
    <row r="22" spans="1:6" ht="23.25" customHeight="1">
      <c r="A22" s="135">
        <v>12</v>
      </c>
      <c r="B22" s="136">
        <v>201</v>
      </c>
      <c r="C22" s="137" t="s">
        <v>86</v>
      </c>
      <c r="D22" s="137" t="s">
        <v>87</v>
      </c>
      <c r="E22" s="138" t="s">
        <v>28</v>
      </c>
      <c r="F22" s="139" t="s">
        <v>88</v>
      </c>
    </row>
    <row r="23" spans="1:6" ht="23.25" customHeight="1">
      <c r="A23" s="39">
        <v>13</v>
      </c>
      <c r="B23" s="125">
        <v>202</v>
      </c>
      <c r="C23" s="11" t="s">
        <v>89</v>
      </c>
      <c r="D23" s="11" t="s">
        <v>90</v>
      </c>
      <c r="E23" s="18" t="s">
        <v>28</v>
      </c>
      <c r="F23" s="47" t="s">
        <v>88</v>
      </c>
    </row>
    <row r="24" spans="1:6" ht="23.25" customHeight="1">
      <c r="A24" s="39">
        <v>14</v>
      </c>
      <c r="B24" s="125">
        <v>203</v>
      </c>
      <c r="C24" s="11" t="s">
        <v>6</v>
      </c>
      <c r="D24" s="11" t="s">
        <v>40</v>
      </c>
      <c r="E24" s="18" t="s">
        <v>28</v>
      </c>
      <c r="F24" s="47" t="s">
        <v>88</v>
      </c>
    </row>
    <row r="25" spans="1:6" ht="23.25" customHeight="1">
      <c r="A25" s="39">
        <v>15</v>
      </c>
      <c r="B25" s="125">
        <v>207</v>
      </c>
      <c r="C25" s="11" t="s">
        <v>91</v>
      </c>
      <c r="D25" s="11" t="s">
        <v>92</v>
      </c>
      <c r="E25" s="18" t="s">
        <v>29</v>
      </c>
      <c r="F25" s="47" t="s">
        <v>88</v>
      </c>
    </row>
    <row r="26" spans="1:6" ht="23.25" customHeight="1">
      <c r="A26" s="39">
        <v>16</v>
      </c>
      <c r="B26" s="125">
        <v>208</v>
      </c>
      <c r="C26" s="11" t="s">
        <v>38</v>
      </c>
      <c r="D26" s="11" t="s">
        <v>39</v>
      </c>
      <c r="E26" s="18" t="s">
        <v>30</v>
      </c>
      <c r="F26" s="47" t="s">
        <v>88</v>
      </c>
    </row>
    <row r="27" spans="1:6" ht="23.25" customHeight="1">
      <c r="A27" s="39">
        <v>17</v>
      </c>
      <c r="B27" s="125">
        <v>210</v>
      </c>
      <c r="C27" s="11" t="s">
        <v>93</v>
      </c>
      <c r="D27" s="11" t="s">
        <v>94</v>
      </c>
      <c r="E27" s="18" t="s">
        <v>95</v>
      </c>
      <c r="F27" s="47" t="s">
        <v>88</v>
      </c>
    </row>
    <row r="28" spans="1:6" ht="23.25" customHeight="1">
      <c r="A28" s="39">
        <v>18</v>
      </c>
      <c r="B28" s="125">
        <v>211</v>
      </c>
      <c r="C28" s="11" t="s">
        <v>56</v>
      </c>
      <c r="D28" s="11" t="s">
        <v>57</v>
      </c>
      <c r="E28" s="18" t="s">
        <v>28</v>
      </c>
      <c r="F28" s="47" t="s">
        <v>88</v>
      </c>
    </row>
    <row r="29" spans="1:6" ht="23.25" customHeight="1">
      <c r="A29" s="39">
        <v>19</v>
      </c>
      <c r="B29" s="125">
        <v>212</v>
      </c>
      <c r="C29" s="11" t="s">
        <v>96</v>
      </c>
      <c r="D29" s="11" t="s">
        <v>97</v>
      </c>
      <c r="E29" s="18" t="s">
        <v>98</v>
      </c>
      <c r="F29" s="47" t="s">
        <v>88</v>
      </c>
    </row>
    <row r="30" spans="1:6" ht="23.25" customHeight="1" thickBot="1">
      <c r="A30" s="67">
        <v>20</v>
      </c>
      <c r="B30" s="144">
        <v>215</v>
      </c>
      <c r="C30" s="13" t="s">
        <v>99</v>
      </c>
      <c r="D30" s="13" t="s">
        <v>100</v>
      </c>
      <c r="E30" s="54" t="s">
        <v>101</v>
      </c>
      <c r="F30" s="145" t="s">
        <v>88</v>
      </c>
    </row>
    <row r="31" spans="1:6" ht="23.25" customHeight="1">
      <c r="A31" s="38">
        <v>21</v>
      </c>
      <c r="B31" s="141">
        <v>301</v>
      </c>
      <c r="C31" s="9" t="s">
        <v>102</v>
      </c>
      <c r="D31" s="9" t="s">
        <v>103</v>
      </c>
      <c r="E31" s="78" t="s">
        <v>28</v>
      </c>
      <c r="F31" s="142" t="s">
        <v>19</v>
      </c>
    </row>
    <row r="32" spans="1:6" ht="23.25" customHeight="1">
      <c r="A32" s="39">
        <v>22</v>
      </c>
      <c r="B32" s="125">
        <v>302</v>
      </c>
      <c r="C32" s="11" t="s">
        <v>67</v>
      </c>
      <c r="D32" s="11" t="s">
        <v>68</v>
      </c>
      <c r="E32" s="18" t="s">
        <v>28</v>
      </c>
      <c r="F32" s="47" t="s">
        <v>19</v>
      </c>
    </row>
    <row r="33" spans="1:6" ht="23.25" customHeight="1">
      <c r="A33" s="39">
        <v>23</v>
      </c>
      <c r="B33" s="125">
        <v>303</v>
      </c>
      <c r="C33" s="11" t="s">
        <v>104</v>
      </c>
      <c r="D33" s="11" t="s">
        <v>105</v>
      </c>
      <c r="E33" s="18" t="s">
        <v>106</v>
      </c>
      <c r="F33" s="47" t="s">
        <v>19</v>
      </c>
    </row>
    <row r="34" spans="1:6" ht="23.25" customHeight="1">
      <c r="A34" s="39">
        <v>24</v>
      </c>
      <c r="B34" s="125">
        <v>304</v>
      </c>
      <c r="C34" s="12" t="s">
        <v>8</v>
      </c>
      <c r="D34" s="12" t="s">
        <v>9</v>
      </c>
      <c r="E34" s="50" t="s">
        <v>29</v>
      </c>
      <c r="F34" s="49" t="s">
        <v>19</v>
      </c>
    </row>
    <row r="35" spans="1:6" ht="23.25" customHeight="1">
      <c r="A35" s="39">
        <v>25</v>
      </c>
      <c r="B35" s="125">
        <v>305</v>
      </c>
      <c r="C35" s="12" t="s">
        <v>7</v>
      </c>
      <c r="D35" s="12" t="s">
        <v>5</v>
      </c>
      <c r="E35" s="50" t="s">
        <v>28</v>
      </c>
      <c r="F35" s="49" t="s">
        <v>19</v>
      </c>
    </row>
    <row r="36" spans="1:6" ht="23.25" customHeight="1">
      <c r="A36" s="39">
        <v>26</v>
      </c>
      <c r="B36" s="125">
        <v>306</v>
      </c>
      <c r="C36" s="12" t="s">
        <v>13</v>
      </c>
      <c r="D36" s="12" t="s">
        <v>4</v>
      </c>
      <c r="E36" s="50" t="s">
        <v>28</v>
      </c>
      <c r="F36" s="49" t="s">
        <v>19</v>
      </c>
    </row>
    <row r="37" spans="1:6" ht="23.25" customHeight="1">
      <c r="A37" s="39">
        <v>27</v>
      </c>
      <c r="B37" s="125">
        <v>307</v>
      </c>
      <c r="C37" s="11" t="s">
        <v>65</v>
      </c>
      <c r="D37" s="11" t="s">
        <v>66</v>
      </c>
      <c r="E37" s="18" t="s">
        <v>28</v>
      </c>
      <c r="F37" s="47" t="s">
        <v>19</v>
      </c>
    </row>
    <row r="38" spans="1:6" ht="23.25" customHeight="1">
      <c r="A38" s="39">
        <v>28</v>
      </c>
      <c r="B38" s="125">
        <v>310</v>
      </c>
      <c r="C38" s="11" t="s">
        <v>107</v>
      </c>
      <c r="D38" s="11" t="s">
        <v>108</v>
      </c>
      <c r="E38" s="18" t="s">
        <v>30</v>
      </c>
      <c r="F38" s="47" t="s">
        <v>19</v>
      </c>
    </row>
    <row r="39" spans="1:6" ht="23.25" customHeight="1" thickBot="1">
      <c r="A39" s="40">
        <v>29</v>
      </c>
      <c r="B39" s="126">
        <v>313</v>
      </c>
      <c r="C39" s="35" t="s">
        <v>53</v>
      </c>
      <c r="D39" s="35" t="s">
        <v>10</v>
      </c>
      <c r="E39" s="65" t="s">
        <v>29</v>
      </c>
      <c r="F39" s="143" t="s">
        <v>19</v>
      </c>
    </row>
    <row r="40" ht="15" customHeight="1"/>
  </sheetData>
  <sheetProtection/>
  <mergeCells count="2">
    <mergeCell ref="B4:F5"/>
    <mergeCell ref="A1:E1"/>
  </mergeCells>
  <printOptions/>
  <pageMargins left="0.5118110236220472" right="0.15748031496062992" top="0.11811023622047245" bottom="0.11811023622047245" header="0.31496062992125984" footer="0.31496062992125984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40" zoomScaleNormal="40" workbookViewId="0" topLeftCell="A1">
      <selection activeCell="AB7" sqref="AB7"/>
    </sheetView>
  </sheetViews>
  <sheetFormatPr defaultColWidth="9.00390625" defaultRowHeight="12.75"/>
  <cols>
    <col min="1" max="1" width="10.875" style="2" customWidth="1"/>
    <col min="2" max="2" width="11.00390625" style="19" customWidth="1"/>
    <col min="3" max="3" width="42.00390625" style="1" bestFit="1" customWidth="1"/>
    <col min="4" max="4" width="34.00390625" style="1" customWidth="1"/>
    <col min="5" max="5" width="39.375" style="2" bestFit="1" customWidth="1"/>
    <col min="6" max="6" width="28.00390625" style="2" bestFit="1" customWidth="1"/>
    <col min="7" max="16384" width="9.125" style="1" customWidth="1"/>
  </cols>
  <sheetData>
    <row r="1" spans="1:5" ht="46.5">
      <c r="A1" s="279" t="s">
        <v>69</v>
      </c>
      <c r="B1" s="279"/>
      <c r="C1" s="279"/>
      <c r="D1" s="279"/>
      <c r="E1" s="279"/>
    </row>
    <row r="2" spans="1:4" ht="23.25">
      <c r="A2" s="73" t="s">
        <v>70</v>
      </c>
      <c r="B2" s="41"/>
      <c r="C2" s="41"/>
      <c r="D2" s="41"/>
    </row>
    <row r="3" spans="1:4" ht="20.25">
      <c r="A3" s="150" t="s">
        <v>71</v>
      </c>
      <c r="B3" s="75"/>
      <c r="C3" s="76"/>
      <c r="D3" s="77"/>
    </row>
    <row r="4" spans="2:6" ht="20.25" customHeight="1">
      <c r="B4" s="280" t="s">
        <v>189</v>
      </c>
      <c r="C4" s="280"/>
      <c r="D4" s="280"/>
      <c r="E4" s="206"/>
      <c r="F4" s="206"/>
    </row>
    <row r="5" spans="2:6" ht="32.25" customHeight="1">
      <c r="B5" s="280"/>
      <c r="C5" s="280"/>
      <c r="D5" s="280"/>
      <c r="E5" s="206"/>
      <c r="F5" s="207" t="s">
        <v>109</v>
      </c>
    </row>
    <row r="6" ht="13.5" customHeight="1" thickBot="1"/>
    <row r="7" spans="1:6" ht="44.25" customHeight="1" thickBot="1">
      <c r="A7" s="43" t="s">
        <v>35</v>
      </c>
      <c r="B7" s="44" t="s">
        <v>36</v>
      </c>
      <c r="C7" s="45" t="s">
        <v>25</v>
      </c>
      <c r="D7" s="45" t="s">
        <v>26</v>
      </c>
      <c r="E7" s="46" t="s">
        <v>27</v>
      </c>
      <c r="F7" s="43" t="s">
        <v>37</v>
      </c>
    </row>
    <row r="8" spans="1:6" ht="47.25" customHeight="1">
      <c r="A8" s="56">
        <v>1</v>
      </c>
      <c r="B8" s="82" t="s">
        <v>161</v>
      </c>
      <c r="C8" s="9" t="s">
        <v>162</v>
      </c>
      <c r="D8" s="204" t="s">
        <v>163</v>
      </c>
      <c r="E8" s="83" t="s">
        <v>119</v>
      </c>
      <c r="F8" s="80" t="s">
        <v>109</v>
      </c>
    </row>
    <row r="9" spans="1:6" ht="47.25" customHeight="1">
      <c r="A9" s="57">
        <v>2</v>
      </c>
      <c r="B9" s="85" t="s">
        <v>164</v>
      </c>
      <c r="C9" s="11" t="s">
        <v>165</v>
      </c>
      <c r="D9" s="87" t="s">
        <v>166</v>
      </c>
      <c r="E9" s="84"/>
      <c r="F9" s="81" t="s">
        <v>109</v>
      </c>
    </row>
    <row r="10" spans="1:6" ht="47.25" customHeight="1">
      <c r="A10" s="57">
        <v>3</v>
      </c>
      <c r="B10" s="85" t="s">
        <v>159</v>
      </c>
      <c r="C10" s="11" t="s">
        <v>152</v>
      </c>
      <c r="D10" s="87" t="s">
        <v>153</v>
      </c>
      <c r="E10" s="84"/>
      <c r="F10" s="81" t="s">
        <v>109</v>
      </c>
    </row>
    <row r="11" spans="1:6" ht="47.25" customHeight="1">
      <c r="A11" s="57">
        <v>4</v>
      </c>
      <c r="B11" s="85" t="s">
        <v>158</v>
      </c>
      <c r="C11" s="11" t="s">
        <v>143</v>
      </c>
      <c r="D11" s="87"/>
      <c r="E11" s="84" t="s">
        <v>28</v>
      </c>
      <c r="F11" s="81" t="s">
        <v>109</v>
      </c>
    </row>
    <row r="12" spans="1:6" ht="47.25" customHeight="1">
      <c r="A12" s="57">
        <v>5</v>
      </c>
      <c r="B12" s="85" t="s">
        <v>158</v>
      </c>
      <c r="C12" s="11" t="s">
        <v>144</v>
      </c>
      <c r="D12" s="87" t="s">
        <v>145</v>
      </c>
      <c r="E12" s="84" t="s">
        <v>146</v>
      </c>
      <c r="F12" s="81" t="s">
        <v>109</v>
      </c>
    </row>
    <row r="13" spans="1:6" ht="47.25" customHeight="1">
      <c r="A13" s="57">
        <v>6</v>
      </c>
      <c r="B13" s="85" t="s">
        <v>160</v>
      </c>
      <c r="C13" s="11" t="s">
        <v>154</v>
      </c>
      <c r="D13" s="87" t="s">
        <v>155</v>
      </c>
      <c r="E13" s="84" t="s">
        <v>28</v>
      </c>
      <c r="F13" s="81" t="s">
        <v>109</v>
      </c>
    </row>
    <row r="14" spans="1:6" ht="47.25" customHeight="1">
      <c r="A14" s="57">
        <v>7</v>
      </c>
      <c r="B14" s="85" t="s">
        <v>156</v>
      </c>
      <c r="C14" s="11" t="s">
        <v>110</v>
      </c>
      <c r="D14" s="11" t="s">
        <v>111</v>
      </c>
      <c r="E14" s="84" t="s">
        <v>28</v>
      </c>
      <c r="F14" s="81" t="s">
        <v>109</v>
      </c>
    </row>
    <row r="15" spans="1:6" ht="47.25" customHeight="1">
      <c r="A15" s="57">
        <v>8</v>
      </c>
      <c r="B15" s="85" t="s">
        <v>157</v>
      </c>
      <c r="C15" s="11" t="s">
        <v>112</v>
      </c>
      <c r="D15" s="87" t="s">
        <v>113</v>
      </c>
      <c r="E15" s="84" t="s">
        <v>28</v>
      </c>
      <c r="F15" s="81" t="s">
        <v>109</v>
      </c>
    </row>
    <row r="16" spans="1:6" ht="47.25" customHeight="1">
      <c r="A16" s="57">
        <v>9</v>
      </c>
      <c r="B16" s="85" t="s">
        <v>167</v>
      </c>
      <c r="C16" s="11" t="s">
        <v>58</v>
      </c>
      <c r="D16" s="87" t="s">
        <v>168</v>
      </c>
      <c r="E16" s="84" t="s">
        <v>28</v>
      </c>
      <c r="F16" s="81" t="s">
        <v>109</v>
      </c>
    </row>
    <row r="17" spans="1:6" ht="47.25" customHeight="1">
      <c r="A17" s="57">
        <v>10</v>
      </c>
      <c r="B17" s="85" t="s">
        <v>55</v>
      </c>
      <c r="C17" s="11" t="s">
        <v>150</v>
      </c>
      <c r="D17" s="87" t="s">
        <v>151</v>
      </c>
      <c r="E17" s="84" t="s">
        <v>28</v>
      </c>
      <c r="F17" s="81" t="s">
        <v>109</v>
      </c>
    </row>
    <row r="18" spans="1:6" ht="47.25" customHeight="1">
      <c r="A18" s="57">
        <v>11</v>
      </c>
      <c r="B18" s="85" t="s">
        <v>147</v>
      </c>
      <c r="C18" s="11" t="s">
        <v>148</v>
      </c>
      <c r="D18" s="87" t="s">
        <v>149</v>
      </c>
      <c r="E18" s="84" t="s">
        <v>28</v>
      </c>
      <c r="F18" s="81" t="s">
        <v>109</v>
      </c>
    </row>
    <row r="19" spans="1:6" ht="47.25" customHeight="1">
      <c r="A19" s="57">
        <v>12</v>
      </c>
      <c r="B19" s="85" t="s">
        <v>169</v>
      </c>
      <c r="C19" s="11" t="s">
        <v>170</v>
      </c>
      <c r="D19" s="87" t="s">
        <v>171</v>
      </c>
      <c r="E19" s="84" t="s">
        <v>30</v>
      </c>
      <c r="F19" s="81" t="s">
        <v>109</v>
      </c>
    </row>
    <row r="20" spans="1:6" ht="47.25" customHeight="1">
      <c r="A20" s="57">
        <v>13</v>
      </c>
      <c r="B20" s="85" t="s">
        <v>114</v>
      </c>
      <c r="C20" s="11" t="s">
        <v>63</v>
      </c>
      <c r="D20" s="87" t="s">
        <v>115</v>
      </c>
      <c r="E20" s="84" t="s">
        <v>64</v>
      </c>
      <c r="F20" s="81" t="s">
        <v>109</v>
      </c>
    </row>
    <row r="21" spans="1:6" ht="47.25" customHeight="1">
      <c r="A21" s="57">
        <v>14</v>
      </c>
      <c r="B21" s="85" t="s">
        <v>177</v>
      </c>
      <c r="C21" s="11" t="s">
        <v>182</v>
      </c>
      <c r="D21" s="87" t="s">
        <v>183</v>
      </c>
      <c r="E21" s="84"/>
      <c r="F21" s="81" t="s">
        <v>109</v>
      </c>
    </row>
    <row r="22" spans="1:6" ht="47.25" customHeight="1">
      <c r="A22" s="57">
        <v>15</v>
      </c>
      <c r="B22" s="85" t="s">
        <v>116</v>
      </c>
      <c r="C22" s="11" t="s">
        <v>117</v>
      </c>
      <c r="D22" s="87" t="s">
        <v>118</v>
      </c>
      <c r="E22" s="84" t="s">
        <v>119</v>
      </c>
      <c r="F22" s="81" t="s">
        <v>109</v>
      </c>
    </row>
    <row r="23" spans="1:6" ht="47.25" customHeight="1">
      <c r="A23" s="57">
        <v>16</v>
      </c>
      <c r="B23" s="85" t="s">
        <v>173</v>
      </c>
      <c r="C23" s="11" t="s">
        <v>174</v>
      </c>
      <c r="D23" s="87" t="s">
        <v>175</v>
      </c>
      <c r="E23" s="84"/>
      <c r="F23" s="81" t="s">
        <v>109</v>
      </c>
    </row>
    <row r="24" spans="1:6" ht="47.25" customHeight="1">
      <c r="A24" s="57">
        <v>17</v>
      </c>
      <c r="B24" s="85" t="s">
        <v>176</v>
      </c>
      <c r="C24" s="11" t="s">
        <v>180</v>
      </c>
      <c r="D24" s="87" t="s">
        <v>181</v>
      </c>
      <c r="E24" s="84"/>
      <c r="F24" s="81" t="s">
        <v>109</v>
      </c>
    </row>
    <row r="25" spans="1:6" ht="47.25" customHeight="1">
      <c r="A25" s="57">
        <v>18</v>
      </c>
      <c r="B25" s="85" t="s">
        <v>179</v>
      </c>
      <c r="C25" s="11" t="s">
        <v>184</v>
      </c>
      <c r="D25" s="87" t="s">
        <v>185</v>
      </c>
      <c r="E25" s="84"/>
      <c r="F25" s="81" t="s">
        <v>109</v>
      </c>
    </row>
    <row r="26" spans="1:6" ht="47.25" customHeight="1">
      <c r="A26" s="57">
        <v>19</v>
      </c>
      <c r="B26" s="85" t="s">
        <v>178</v>
      </c>
      <c r="C26" s="11" t="s">
        <v>186</v>
      </c>
      <c r="D26" s="87" t="s">
        <v>187</v>
      </c>
      <c r="E26" s="84"/>
      <c r="F26" s="81" t="s">
        <v>109</v>
      </c>
    </row>
    <row r="27" spans="1:6" ht="47.25" customHeight="1" thickBot="1">
      <c r="A27" s="57">
        <v>20</v>
      </c>
      <c r="B27" s="184" t="s">
        <v>172</v>
      </c>
      <c r="C27" s="35" t="s">
        <v>61</v>
      </c>
      <c r="D27" s="205" t="s">
        <v>62</v>
      </c>
      <c r="E27" s="86" t="s">
        <v>30</v>
      </c>
      <c r="F27" s="211" t="s">
        <v>109</v>
      </c>
    </row>
  </sheetData>
  <mergeCells count="2">
    <mergeCell ref="A1:E1"/>
    <mergeCell ref="B4:D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="50" zoomScaleNormal="50" workbookViewId="0" topLeftCell="A4">
      <selection activeCell="D45" sqref="D45"/>
    </sheetView>
  </sheetViews>
  <sheetFormatPr defaultColWidth="9.00390625" defaultRowHeight="12.75"/>
  <cols>
    <col min="1" max="1" width="9.75390625" style="20" customWidth="1"/>
    <col min="2" max="2" width="14.875" style="23" customWidth="1"/>
    <col min="3" max="3" width="41.375" style="21" customWidth="1"/>
    <col min="4" max="4" width="40.125" style="21" bestFit="1" customWidth="1"/>
    <col min="5" max="5" width="17.375" style="24" customWidth="1"/>
    <col min="6" max="6" width="18.875" style="24" customWidth="1"/>
    <col min="7" max="16384" width="9.125" style="21" customWidth="1"/>
  </cols>
  <sheetData>
    <row r="1" spans="1:6" s="1" customFormat="1" ht="46.5">
      <c r="A1" s="279" t="s">
        <v>69</v>
      </c>
      <c r="B1" s="279"/>
      <c r="C1" s="279"/>
      <c r="D1" s="279"/>
      <c r="E1" s="279"/>
      <c r="F1" s="2"/>
    </row>
    <row r="2" spans="1:6" s="1" customFormat="1" ht="23.25">
      <c r="A2" s="132" t="s">
        <v>70</v>
      </c>
      <c r="B2" s="133"/>
      <c r="C2" s="133"/>
      <c r="D2" s="133"/>
      <c r="E2" s="2"/>
      <c r="F2" s="2"/>
    </row>
    <row r="3" spans="1:6" s="1" customFormat="1" ht="20.25">
      <c r="A3" s="149" t="s">
        <v>71</v>
      </c>
      <c r="B3" s="76"/>
      <c r="C3" s="76"/>
      <c r="D3" s="134"/>
      <c r="E3" s="2"/>
      <c r="F3" s="2"/>
    </row>
    <row r="4" spans="1:6" ht="42.75" customHeight="1">
      <c r="A4" s="281" t="s">
        <v>48</v>
      </c>
      <c r="B4" s="281"/>
      <c r="C4" s="281"/>
      <c r="D4" s="281"/>
      <c r="E4" s="281"/>
      <c r="F4" s="281"/>
    </row>
    <row r="5" spans="1:6" s="22" customFormat="1" ht="30.75" thickBot="1">
      <c r="A5" s="14"/>
      <c r="B5" s="36" t="s">
        <v>41</v>
      </c>
      <c r="C5" s="15"/>
      <c r="D5" s="15"/>
      <c r="E5" s="37"/>
      <c r="F5" s="37"/>
    </row>
    <row r="6" spans="1:6" ht="45.75" customHeight="1" thickBot="1">
      <c r="A6" s="16" t="s">
        <v>35</v>
      </c>
      <c r="B6" s="174" t="s">
        <v>3</v>
      </c>
      <c r="C6" s="174" t="s">
        <v>1</v>
      </c>
      <c r="D6" s="174" t="s">
        <v>2</v>
      </c>
      <c r="E6" s="6" t="s">
        <v>42</v>
      </c>
      <c r="F6" s="7" t="s">
        <v>20</v>
      </c>
    </row>
    <row r="7" spans="1:6" ht="30.75" customHeight="1">
      <c r="A7" s="56">
        <v>1</v>
      </c>
      <c r="B7" s="68">
        <v>113</v>
      </c>
      <c r="C7" s="9" t="s">
        <v>11</v>
      </c>
      <c r="D7" s="83" t="s">
        <v>12</v>
      </c>
      <c r="E7" s="127">
        <v>1</v>
      </c>
      <c r="F7" s="152">
        <v>0.4166666666666667</v>
      </c>
    </row>
    <row r="8" spans="1:6" ht="30.75" customHeight="1">
      <c r="A8" s="57">
        <v>2</v>
      </c>
      <c r="B8" s="69">
        <v>112</v>
      </c>
      <c r="C8" s="11" t="s">
        <v>84</v>
      </c>
      <c r="D8" s="84" t="s">
        <v>85</v>
      </c>
      <c r="E8" s="128">
        <v>2</v>
      </c>
      <c r="F8" s="153">
        <v>0.41805555555555557</v>
      </c>
    </row>
    <row r="9" spans="1:6" ht="30.75" customHeight="1">
      <c r="A9" s="57">
        <v>3</v>
      </c>
      <c r="B9" s="69">
        <v>109</v>
      </c>
      <c r="C9" s="12" t="s">
        <v>59</v>
      </c>
      <c r="D9" s="131" t="s">
        <v>60</v>
      </c>
      <c r="E9" s="128">
        <v>3</v>
      </c>
      <c r="F9" s="153">
        <v>0.41944444444444445</v>
      </c>
    </row>
    <row r="10" spans="1:6" ht="30.75" customHeight="1">
      <c r="A10" s="57">
        <v>4</v>
      </c>
      <c r="B10" s="69">
        <v>107</v>
      </c>
      <c r="C10" s="11" t="s">
        <v>75</v>
      </c>
      <c r="D10" s="84" t="s">
        <v>76</v>
      </c>
      <c r="E10" s="128">
        <v>5</v>
      </c>
      <c r="F10" s="153">
        <v>0.420833333333333</v>
      </c>
    </row>
    <row r="11" spans="1:6" ht="30.75" customHeight="1">
      <c r="A11" s="57">
        <v>5</v>
      </c>
      <c r="B11" s="69">
        <v>110</v>
      </c>
      <c r="C11" s="11" t="s">
        <v>80</v>
      </c>
      <c r="D11" s="84" t="s">
        <v>81</v>
      </c>
      <c r="E11" s="128">
        <v>6</v>
      </c>
      <c r="F11" s="153">
        <v>0.422222222222222</v>
      </c>
    </row>
    <row r="12" spans="1:6" ht="30.75" customHeight="1">
      <c r="A12" s="57">
        <v>6</v>
      </c>
      <c r="B12" s="69">
        <v>103</v>
      </c>
      <c r="C12" s="12" t="s">
        <v>49</v>
      </c>
      <c r="D12" s="131" t="s">
        <v>50</v>
      </c>
      <c r="E12" s="128">
        <v>10</v>
      </c>
      <c r="F12" s="153">
        <v>0.42361111111111</v>
      </c>
    </row>
    <row r="13" spans="1:6" ht="30.75" customHeight="1">
      <c r="A13" s="57">
        <v>7</v>
      </c>
      <c r="B13" s="69">
        <v>102</v>
      </c>
      <c r="C13" s="11" t="s">
        <v>51</v>
      </c>
      <c r="D13" s="84" t="s">
        <v>52</v>
      </c>
      <c r="E13" s="128">
        <v>102</v>
      </c>
      <c r="F13" s="153">
        <v>0.424999999999999</v>
      </c>
    </row>
    <row r="14" spans="1:6" ht="30.75" customHeight="1">
      <c r="A14" s="57">
        <v>8</v>
      </c>
      <c r="B14" s="69">
        <v>105</v>
      </c>
      <c r="C14" s="11" t="s">
        <v>73</v>
      </c>
      <c r="D14" s="84" t="s">
        <v>74</v>
      </c>
      <c r="E14" s="129">
        <v>105</v>
      </c>
      <c r="F14" s="153">
        <v>0.426388888888887</v>
      </c>
    </row>
    <row r="15" spans="1:6" ht="30.75" customHeight="1">
      <c r="A15" s="57">
        <v>9</v>
      </c>
      <c r="B15" s="69">
        <v>106</v>
      </c>
      <c r="C15" s="11" t="s">
        <v>15</v>
      </c>
      <c r="D15" s="84" t="s">
        <v>16</v>
      </c>
      <c r="E15" s="128">
        <v>106</v>
      </c>
      <c r="F15" s="153">
        <v>0.427777777777776</v>
      </c>
    </row>
    <row r="16" spans="1:6" ht="30.75" customHeight="1">
      <c r="A16" s="57">
        <v>10</v>
      </c>
      <c r="B16" s="69">
        <v>108</v>
      </c>
      <c r="C16" s="11" t="s">
        <v>78</v>
      </c>
      <c r="D16" s="84" t="s">
        <v>79</v>
      </c>
      <c r="E16" s="128">
        <v>108</v>
      </c>
      <c r="F16" s="153">
        <v>0.429166666666664</v>
      </c>
    </row>
    <row r="17" spans="1:6" ht="30.75" customHeight="1" thickBot="1">
      <c r="A17" s="58">
        <v>11</v>
      </c>
      <c r="B17" s="70">
        <v>111</v>
      </c>
      <c r="C17" s="35" t="s">
        <v>82</v>
      </c>
      <c r="D17" s="86" t="s">
        <v>83</v>
      </c>
      <c r="E17" s="130">
        <v>111</v>
      </c>
      <c r="F17" s="154">
        <v>0.4305555555555556</v>
      </c>
    </row>
    <row r="18" ht="12.75" customHeight="1"/>
    <row r="19" spans="1:6" s="22" customFormat="1" ht="30.75" thickBot="1">
      <c r="A19" s="14"/>
      <c r="B19" s="36" t="s">
        <v>72</v>
      </c>
      <c r="C19" s="15"/>
      <c r="D19" s="15"/>
      <c r="E19" s="37"/>
      <c r="F19" s="37"/>
    </row>
    <row r="20" spans="1:6" ht="45.75" customHeight="1" thickBot="1">
      <c r="A20" s="16" t="s">
        <v>35</v>
      </c>
      <c r="B20" s="174" t="s">
        <v>3</v>
      </c>
      <c r="C20" s="174" t="s">
        <v>1</v>
      </c>
      <c r="D20" s="174" t="s">
        <v>2</v>
      </c>
      <c r="E20" s="6" t="s">
        <v>42</v>
      </c>
      <c r="F20" s="7" t="s">
        <v>20</v>
      </c>
    </row>
    <row r="21" spans="1:6" ht="30.75" customHeight="1">
      <c r="A21" s="8">
        <v>1</v>
      </c>
      <c r="B21" s="68">
        <v>201</v>
      </c>
      <c r="C21" s="9" t="s">
        <v>86</v>
      </c>
      <c r="D21" s="83" t="s">
        <v>87</v>
      </c>
      <c r="E21" s="155">
        <v>1</v>
      </c>
      <c r="F21" s="152">
        <v>0.43402777777777773</v>
      </c>
    </row>
    <row r="22" spans="1:6" ht="30.75" customHeight="1">
      <c r="A22" s="10">
        <v>2</v>
      </c>
      <c r="B22" s="69">
        <v>203</v>
      </c>
      <c r="C22" s="11" t="s">
        <v>6</v>
      </c>
      <c r="D22" s="84" t="s">
        <v>40</v>
      </c>
      <c r="E22" s="156">
        <v>2</v>
      </c>
      <c r="F22" s="153">
        <v>0.4354166666666666</v>
      </c>
    </row>
    <row r="23" spans="1:6" ht="30.75" customHeight="1">
      <c r="A23" s="10">
        <v>3</v>
      </c>
      <c r="B23" s="69">
        <v>211</v>
      </c>
      <c r="C23" s="11" t="s">
        <v>56</v>
      </c>
      <c r="D23" s="84" t="s">
        <v>57</v>
      </c>
      <c r="E23" s="156">
        <v>4</v>
      </c>
      <c r="F23" s="153">
        <v>0.4368055555555555</v>
      </c>
    </row>
    <row r="24" spans="1:6" ht="30.75" customHeight="1">
      <c r="A24" s="10">
        <v>4</v>
      </c>
      <c r="B24" s="69">
        <v>212</v>
      </c>
      <c r="C24" s="11" t="s">
        <v>96</v>
      </c>
      <c r="D24" s="84" t="s">
        <v>97</v>
      </c>
      <c r="E24" s="156">
        <v>5</v>
      </c>
      <c r="F24" s="153">
        <v>0.438194444444444</v>
      </c>
    </row>
    <row r="25" spans="1:6" ht="30.75" customHeight="1">
      <c r="A25" s="10">
        <v>5</v>
      </c>
      <c r="B25" s="69">
        <v>208</v>
      </c>
      <c r="C25" s="11" t="s">
        <v>38</v>
      </c>
      <c r="D25" s="84" t="s">
        <v>39</v>
      </c>
      <c r="E25" s="156">
        <v>6</v>
      </c>
      <c r="F25" s="153">
        <v>0.439583333333333</v>
      </c>
    </row>
    <row r="26" spans="1:6" ht="30.75" customHeight="1">
      <c r="A26" s="10">
        <v>6</v>
      </c>
      <c r="B26" s="69">
        <v>210</v>
      </c>
      <c r="C26" s="11" t="s">
        <v>93</v>
      </c>
      <c r="D26" s="84" t="s">
        <v>94</v>
      </c>
      <c r="E26" s="156">
        <v>7</v>
      </c>
      <c r="F26" s="153">
        <v>0.440972222222222</v>
      </c>
    </row>
    <row r="27" spans="1:6" ht="30.75" customHeight="1">
      <c r="A27" s="10">
        <v>7</v>
      </c>
      <c r="B27" s="69">
        <v>215</v>
      </c>
      <c r="C27" s="11" t="s">
        <v>99</v>
      </c>
      <c r="D27" s="84" t="s">
        <v>100</v>
      </c>
      <c r="E27" s="156">
        <v>9</v>
      </c>
      <c r="F27" s="153">
        <v>0.442361111111111</v>
      </c>
    </row>
    <row r="28" spans="1:6" ht="30.75" customHeight="1">
      <c r="A28" s="10">
        <v>8</v>
      </c>
      <c r="B28" s="69">
        <v>202</v>
      </c>
      <c r="C28" s="11" t="s">
        <v>89</v>
      </c>
      <c r="D28" s="84" t="s">
        <v>90</v>
      </c>
      <c r="E28" s="156">
        <v>202</v>
      </c>
      <c r="F28" s="153">
        <v>0.44375</v>
      </c>
    </row>
    <row r="29" spans="1:6" ht="30.75" customHeight="1" thickBot="1">
      <c r="A29" s="17">
        <v>9</v>
      </c>
      <c r="B29" s="70">
        <v>207</v>
      </c>
      <c r="C29" s="35" t="s">
        <v>91</v>
      </c>
      <c r="D29" s="86" t="s">
        <v>92</v>
      </c>
      <c r="E29" s="157">
        <v>207</v>
      </c>
      <c r="F29" s="154">
        <v>0.4451388888888889</v>
      </c>
    </row>
    <row r="30" ht="12.75" customHeight="1"/>
    <row r="31" spans="1:6" s="22" customFormat="1" ht="30.75" thickBot="1">
      <c r="A31" s="14"/>
      <c r="B31" s="36" t="s">
        <v>43</v>
      </c>
      <c r="C31" s="15"/>
      <c r="D31" s="15"/>
      <c r="E31" s="37"/>
      <c r="F31" s="37"/>
    </row>
    <row r="32" spans="1:6" ht="41.25" thickBot="1">
      <c r="A32" s="16" t="s">
        <v>35</v>
      </c>
      <c r="B32" s="174" t="s">
        <v>3</v>
      </c>
      <c r="C32" s="174" t="s">
        <v>1</v>
      </c>
      <c r="D32" s="174" t="s">
        <v>2</v>
      </c>
      <c r="E32" s="6" t="s">
        <v>42</v>
      </c>
      <c r="F32" s="16" t="s">
        <v>20</v>
      </c>
    </row>
    <row r="33" spans="1:6" ht="30.75" customHeight="1">
      <c r="A33" s="56">
        <v>1</v>
      </c>
      <c r="B33" s="68">
        <v>306</v>
      </c>
      <c r="C33" s="158" t="s">
        <v>13</v>
      </c>
      <c r="D33" s="159" t="s">
        <v>4</v>
      </c>
      <c r="E33" s="155">
        <v>2</v>
      </c>
      <c r="F33" s="152">
        <v>0.4486111111111111</v>
      </c>
    </row>
    <row r="34" spans="1:6" ht="30.75" customHeight="1">
      <c r="A34" s="57">
        <v>2</v>
      </c>
      <c r="B34" s="69">
        <v>301</v>
      </c>
      <c r="C34" s="11" t="s">
        <v>102</v>
      </c>
      <c r="D34" s="84" t="s">
        <v>103</v>
      </c>
      <c r="E34" s="156">
        <v>4</v>
      </c>
      <c r="F34" s="153">
        <v>0.45</v>
      </c>
    </row>
    <row r="35" spans="1:6" ht="30.75" customHeight="1">
      <c r="A35" s="57">
        <v>3</v>
      </c>
      <c r="B35" s="69">
        <v>313</v>
      </c>
      <c r="C35" s="11" t="s">
        <v>53</v>
      </c>
      <c r="D35" s="84" t="s">
        <v>10</v>
      </c>
      <c r="E35" s="156">
        <v>7</v>
      </c>
      <c r="F35" s="153">
        <v>0.4513888888888889</v>
      </c>
    </row>
    <row r="36" spans="1:6" ht="30.75" customHeight="1">
      <c r="A36" s="57">
        <v>4</v>
      </c>
      <c r="B36" s="69">
        <v>310</v>
      </c>
      <c r="C36" s="11" t="s">
        <v>107</v>
      </c>
      <c r="D36" s="84" t="s">
        <v>108</v>
      </c>
      <c r="E36" s="156">
        <v>8</v>
      </c>
      <c r="F36" s="153">
        <v>0.452777777777778</v>
      </c>
    </row>
    <row r="37" spans="1:6" ht="30.75" customHeight="1">
      <c r="A37" s="57">
        <v>5</v>
      </c>
      <c r="B37" s="69">
        <v>304</v>
      </c>
      <c r="C37" s="12" t="s">
        <v>8</v>
      </c>
      <c r="D37" s="131" t="s">
        <v>9</v>
      </c>
      <c r="E37" s="156">
        <v>9</v>
      </c>
      <c r="F37" s="153">
        <v>0.454166666666667</v>
      </c>
    </row>
    <row r="38" spans="1:6" ht="30.75" customHeight="1">
      <c r="A38" s="57">
        <v>6</v>
      </c>
      <c r="B38" s="69">
        <v>302</v>
      </c>
      <c r="C38" s="11" t="s">
        <v>67</v>
      </c>
      <c r="D38" s="84" t="s">
        <v>68</v>
      </c>
      <c r="E38" s="156">
        <v>302</v>
      </c>
      <c r="F38" s="153">
        <v>0.455555555555556</v>
      </c>
    </row>
    <row r="39" spans="1:6" ht="30.75" customHeight="1">
      <c r="A39" s="57">
        <v>7</v>
      </c>
      <c r="B39" s="69">
        <v>303</v>
      </c>
      <c r="C39" s="11" t="s">
        <v>104</v>
      </c>
      <c r="D39" s="84" t="s">
        <v>105</v>
      </c>
      <c r="E39" s="156">
        <v>303</v>
      </c>
      <c r="F39" s="153">
        <v>0.456944444444444</v>
      </c>
    </row>
    <row r="40" spans="1:6" ht="30.75" customHeight="1">
      <c r="A40" s="57">
        <v>8</v>
      </c>
      <c r="B40" s="69">
        <v>305</v>
      </c>
      <c r="C40" s="12" t="s">
        <v>7</v>
      </c>
      <c r="D40" s="131" t="s">
        <v>5</v>
      </c>
      <c r="E40" s="156">
        <v>305</v>
      </c>
      <c r="F40" s="153">
        <v>0.458333333333333</v>
      </c>
    </row>
    <row r="41" spans="1:6" ht="30.75" customHeight="1" thickBot="1">
      <c r="A41" s="58">
        <v>9</v>
      </c>
      <c r="B41" s="70">
        <v>307</v>
      </c>
      <c r="C41" s="35" t="s">
        <v>65</v>
      </c>
      <c r="D41" s="86" t="s">
        <v>66</v>
      </c>
      <c r="E41" s="157">
        <v>307</v>
      </c>
      <c r="F41" s="154">
        <v>0.4597222222222222</v>
      </c>
    </row>
  </sheetData>
  <mergeCells count="2">
    <mergeCell ref="A1:E1"/>
    <mergeCell ref="A4:F4"/>
  </mergeCells>
  <printOptions/>
  <pageMargins left="0.3937007874015748" right="0.15748031496062992" top="0.15748031496062992" bottom="0.15748031496062992" header="0.15748031496062992" footer="0.15748031496062992"/>
  <pageSetup fitToHeight="2" horizontalDpi="300" verticalDpi="3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50" zoomScaleNormal="50" workbookViewId="0" topLeftCell="A17">
      <selection activeCell="E31" sqref="E31:E41"/>
    </sheetView>
  </sheetViews>
  <sheetFormatPr defaultColWidth="9.00390625" defaultRowHeight="12.75"/>
  <cols>
    <col min="1" max="1" width="9.75390625" style="20" customWidth="1"/>
    <col min="2" max="2" width="14.875" style="23" customWidth="1"/>
    <col min="3" max="3" width="45.25390625" style="21" bestFit="1" customWidth="1"/>
    <col min="4" max="4" width="40.125" style="21" bestFit="1" customWidth="1"/>
    <col min="5" max="5" width="18.875" style="24" customWidth="1"/>
    <col min="6" max="16384" width="9.125" style="21" customWidth="1"/>
  </cols>
  <sheetData>
    <row r="1" spans="1:5" s="1" customFormat="1" ht="46.5">
      <c r="A1" s="279" t="s">
        <v>69</v>
      </c>
      <c r="B1" s="279"/>
      <c r="C1" s="279"/>
      <c r="D1" s="279"/>
      <c r="E1" s="2"/>
    </row>
    <row r="2" spans="1:5" s="1" customFormat="1" ht="20.25">
      <c r="A2" s="242" t="s">
        <v>70</v>
      </c>
      <c r="B2" s="133"/>
      <c r="C2" s="133"/>
      <c r="D2" s="133"/>
      <c r="E2" s="2"/>
    </row>
    <row r="3" spans="1:5" s="1" customFormat="1" ht="20.25">
      <c r="A3" s="149" t="s">
        <v>71</v>
      </c>
      <c r="B3" s="76"/>
      <c r="C3" s="76"/>
      <c r="D3" s="134"/>
      <c r="E3" s="2"/>
    </row>
    <row r="4" spans="1:5" ht="42.75" customHeight="1">
      <c r="A4" s="281" t="s">
        <v>198</v>
      </c>
      <c r="B4" s="281"/>
      <c r="C4" s="281"/>
      <c r="D4" s="281"/>
      <c r="E4" s="281"/>
    </row>
    <row r="5" spans="1:5" s="22" customFormat="1" ht="30.75" thickBot="1">
      <c r="A5" s="14"/>
      <c r="B5" s="36" t="s">
        <v>72</v>
      </c>
      <c r="C5" s="15"/>
      <c r="D5" s="15"/>
      <c r="E5" s="37"/>
    </row>
    <row r="6" spans="1:5" ht="45.75" customHeight="1" thickBot="1">
      <c r="A6" s="16" t="s">
        <v>35</v>
      </c>
      <c r="B6" s="174" t="s">
        <v>3</v>
      </c>
      <c r="C6" s="174" t="s">
        <v>1</v>
      </c>
      <c r="D6" s="241" t="s">
        <v>2</v>
      </c>
      <c r="E6" s="6" t="s">
        <v>20</v>
      </c>
    </row>
    <row r="7" spans="1:5" ht="30.75" customHeight="1">
      <c r="A7" s="8">
        <v>1</v>
      </c>
      <c r="B7" s="68">
        <v>203</v>
      </c>
      <c r="C7" s="243" t="s">
        <v>6</v>
      </c>
      <c r="D7" s="244" t="s">
        <v>40</v>
      </c>
      <c r="E7" s="152">
        <v>0.375</v>
      </c>
    </row>
    <row r="8" spans="1:5" ht="30.75" customHeight="1">
      <c r="A8" s="10">
        <v>2</v>
      </c>
      <c r="B8" s="69">
        <v>208</v>
      </c>
      <c r="C8" s="245" t="s">
        <v>38</v>
      </c>
      <c r="D8" s="246" t="s">
        <v>39</v>
      </c>
      <c r="E8" s="153">
        <v>0.3763888888888889</v>
      </c>
    </row>
    <row r="9" spans="1:5" ht="30.75" customHeight="1">
      <c r="A9" s="10">
        <v>3</v>
      </c>
      <c r="B9" s="69">
        <v>210</v>
      </c>
      <c r="C9" s="245" t="s">
        <v>93</v>
      </c>
      <c r="D9" s="246" t="s">
        <v>94</v>
      </c>
      <c r="E9" s="153">
        <v>0.37777777777777777</v>
      </c>
    </row>
    <row r="10" spans="1:5" ht="30.75" customHeight="1">
      <c r="A10" s="10">
        <v>4</v>
      </c>
      <c r="B10" s="69">
        <v>201</v>
      </c>
      <c r="C10" s="245" t="s">
        <v>86</v>
      </c>
      <c r="D10" s="246" t="s">
        <v>87</v>
      </c>
      <c r="E10" s="153">
        <v>0.379166666666667</v>
      </c>
    </row>
    <row r="11" spans="1:5" ht="30.75" customHeight="1">
      <c r="A11" s="10">
        <v>5</v>
      </c>
      <c r="B11" s="69">
        <v>202</v>
      </c>
      <c r="C11" s="245" t="s">
        <v>89</v>
      </c>
      <c r="D11" s="246" t="s">
        <v>90</v>
      </c>
      <c r="E11" s="153">
        <v>0.380555555555556</v>
      </c>
    </row>
    <row r="12" spans="1:5" ht="30.75" customHeight="1">
      <c r="A12" s="10">
        <v>6</v>
      </c>
      <c r="B12" s="69">
        <v>212</v>
      </c>
      <c r="C12" s="245" t="s">
        <v>96</v>
      </c>
      <c r="D12" s="246" t="s">
        <v>97</v>
      </c>
      <c r="E12" s="153">
        <v>0.381944444444444</v>
      </c>
    </row>
    <row r="13" spans="1:5" ht="30.75" customHeight="1">
      <c r="A13" s="10">
        <v>7</v>
      </c>
      <c r="B13" s="69">
        <v>215</v>
      </c>
      <c r="C13" s="245" t="s">
        <v>99</v>
      </c>
      <c r="D13" s="246" t="s">
        <v>100</v>
      </c>
      <c r="E13" s="153">
        <v>0.383333333333333</v>
      </c>
    </row>
    <row r="14" spans="1:5" ht="30.75" customHeight="1">
      <c r="A14" s="10">
        <v>8</v>
      </c>
      <c r="B14" s="69">
        <v>207</v>
      </c>
      <c r="C14" s="245" t="s">
        <v>91</v>
      </c>
      <c r="D14" s="246" t="s">
        <v>92</v>
      </c>
      <c r="E14" s="153">
        <v>0.384722222222222</v>
      </c>
    </row>
    <row r="15" spans="1:5" ht="30.75" customHeight="1" thickBot="1">
      <c r="A15" s="17">
        <v>9</v>
      </c>
      <c r="B15" s="70">
        <v>211</v>
      </c>
      <c r="C15" s="247" t="s">
        <v>56</v>
      </c>
      <c r="D15" s="248" t="s">
        <v>57</v>
      </c>
      <c r="E15" s="154">
        <v>0.3861111111111111</v>
      </c>
    </row>
    <row r="16" ht="12.75" customHeight="1"/>
    <row r="17" spans="1:5" s="22" customFormat="1" ht="30.75" thickBot="1">
      <c r="A17" s="14"/>
      <c r="B17" s="36" t="s">
        <v>43</v>
      </c>
      <c r="C17" s="15"/>
      <c r="D17" s="15"/>
      <c r="E17" s="37"/>
    </row>
    <row r="18" spans="1:5" ht="41.25" thickBot="1">
      <c r="A18" s="16" t="s">
        <v>35</v>
      </c>
      <c r="B18" s="254" t="s">
        <v>3</v>
      </c>
      <c r="C18" s="254" t="s">
        <v>1</v>
      </c>
      <c r="D18" s="254" t="s">
        <v>2</v>
      </c>
      <c r="E18" s="16" t="s">
        <v>20</v>
      </c>
    </row>
    <row r="19" spans="1:5" ht="30.75" customHeight="1">
      <c r="A19" s="56">
        <v>1</v>
      </c>
      <c r="B19" s="68">
        <v>307</v>
      </c>
      <c r="C19" s="243" t="s">
        <v>65</v>
      </c>
      <c r="D19" s="244" t="s">
        <v>66</v>
      </c>
      <c r="E19" s="251">
        <v>0.38958333333333334</v>
      </c>
    </row>
    <row r="20" spans="1:5" ht="30.75" customHeight="1">
      <c r="A20" s="57">
        <v>2</v>
      </c>
      <c r="B20" s="69">
        <v>305</v>
      </c>
      <c r="C20" s="245" t="s">
        <v>7</v>
      </c>
      <c r="D20" s="246" t="s">
        <v>5</v>
      </c>
      <c r="E20" s="252">
        <v>0.3909722222222222</v>
      </c>
    </row>
    <row r="21" spans="1:5" ht="30.75" customHeight="1">
      <c r="A21" s="57">
        <v>3</v>
      </c>
      <c r="B21" s="69">
        <v>301</v>
      </c>
      <c r="C21" s="245" t="s">
        <v>102</v>
      </c>
      <c r="D21" s="246" t="s">
        <v>103</v>
      </c>
      <c r="E21" s="252">
        <v>0.3923611111111111</v>
      </c>
    </row>
    <row r="22" spans="1:5" ht="30.75" customHeight="1">
      <c r="A22" s="57">
        <v>4</v>
      </c>
      <c r="B22" s="69">
        <v>304</v>
      </c>
      <c r="C22" s="245" t="s">
        <v>8</v>
      </c>
      <c r="D22" s="246" t="s">
        <v>9</v>
      </c>
      <c r="E22" s="252">
        <v>0.39375</v>
      </c>
    </row>
    <row r="23" spans="1:5" ht="30.75" customHeight="1">
      <c r="A23" s="57">
        <v>5</v>
      </c>
      <c r="B23" s="69">
        <v>313</v>
      </c>
      <c r="C23" s="245" t="s">
        <v>53</v>
      </c>
      <c r="D23" s="246" t="s">
        <v>10</v>
      </c>
      <c r="E23" s="252">
        <v>0.395138888888889</v>
      </c>
    </row>
    <row r="24" spans="1:5" ht="30.75" customHeight="1">
      <c r="A24" s="57">
        <v>6</v>
      </c>
      <c r="B24" s="69">
        <v>310</v>
      </c>
      <c r="C24" s="245" t="s">
        <v>107</v>
      </c>
      <c r="D24" s="246" t="s">
        <v>108</v>
      </c>
      <c r="E24" s="252">
        <v>0.396527777777778</v>
      </c>
    </row>
    <row r="25" spans="1:5" ht="30.75" customHeight="1">
      <c r="A25" s="57">
        <v>7</v>
      </c>
      <c r="B25" s="69">
        <v>306</v>
      </c>
      <c r="C25" s="245" t="s">
        <v>13</v>
      </c>
      <c r="D25" s="246" t="s">
        <v>4</v>
      </c>
      <c r="E25" s="252">
        <v>0.397916666666667</v>
      </c>
    </row>
    <row r="26" spans="1:5" ht="30.75" customHeight="1">
      <c r="A26" s="57">
        <v>8</v>
      </c>
      <c r="B26" s="69">
        <v>303</v>
      </c>
      <c r="C26" s="245" t="s">
        <v>104</v>
      </c>
      <c r="D26" s="246" t="s">
        <v>105</v>
      </c>
      <c r="E26" s="252">
        <v>0.399305555555556</v>
      </c>
    </row>
    <row r="27" spans="1:5" ht="30.75" customHeight="1" thickBot="1">
      <c r="A27" s="58">
        <v>9</v>
      </c>
      <c r="B27" s="70">
        <v>302</v>
      </c>
      <c r="C27" s="247" t="s">
        <v>67</v>
      </c>
      <c r="D27" s="248" t="s">
        <v>68</v>
      </c>
      <c r="E27" s="253">
        <v>0.40069444444444446</v>
      </c>
    </row>
    <row r="28" ht="12.75" customHeight="1"/>
    <row r="29" spans="1:5" s="22" customFormat="1" ht="30.75" thickBot="1">
      <c r="A29" s="14"/>
      <c r="B29" s="36" t="s">
        <v>41</v>
      </c>
      <c r="C29" s="15"/>
      <c r="D29" s="15"/>
      <c r="E29" s="37"/>
    </row>
    <row r="30" spans="1:5" ht="45.75" customHeight="1" thickBot="1">
      <c r="A30" s="16" t="s">
        <v>35</v>
      </c>
      <c r="B30" s="174" t="s">
        <v>3</v>
      </c>
      <c r="C30" s="174" t="s">
        <v>1</v>
      </c>
      <c r="D30" s="241" t="s">
        <v>2</v>
      </c>
      <c r="E30" s="6" t="s">
        <v>20</v>
      </c>
    </row>
    <row r="31" spans="1:5" ht="30.75" customHeight="1">
      <c r="A31" s="56">
        <v>1</v>
      </c>
      <c r="B31" s="68">
        <v>103</v>
      </c>
      <c r="C31" s="243" t="s">
        <v>49</v>
      </c>
      <c r="D31" s="244" t="s">
        <v>50</v>
      </c>
      <c r="E31" s="152">
        <v>0.4166666666666667</v>
      </c>
    </row>
    <row r="32" spans="1:5" ht="30.75" customHeight="1">
      <c r="A32" s="57">
        <v>2</v>
      </c>
      <c r="B32" s="69">
        <v>105</v>
      </c>
      <c r="C32" s="245" t="s">
        <v>73</v>
      </c>
      <c r="D32" s="246" t="s">
        <v>74</v>
      </c>
      <c r="E32" s="153">
        <v>0.41805555555555557</v>
      </c>
    </row>
    <row r="33" spans="1:5" ht="30.75" customHeight="1">
      <c r="A33" s="57">
        <v>3</v>
      </c>
      <c r="B33" s="69">
        <v>106</v>
      </c>
      <c r="C33" s="245" t="s">
        <v>15</v>
      </c>
      <c r="D33" s="246" t="s">
        <v>16</v>
      </c>
      <c r="E33" s="153">
        <v>0.41944444444444445</v>
      </c>
    </row>
    <row r="34" spans="1:5" ht="30.75" customHeight="1">
      <c r="A34" s="57">
        <v>4</v>
      </c>
      <c r="B34" s="69">
        <v>102</v>
      </c>
      <c r="C34" s="245" t="s">
        <v>51</v>
      </c>
      <c r="D34" s="246" t="s">
        <v>52</v>
      </c>
      <c r="E34" s="153">
        <v>0.420833333333333</v>
      </c>
    </row>
    <row r="35" spans="1:5" ht="30.75" customHeight="1">
      <c r="A35" s="57">
        <v>5</v>
      </c>
      <c r="B35" s="69">
        <v>110</v>
      </c>
      <c r="C35" s="245" t="s">
        <v>80</v>
      </c>
      <c r="D35" s="246" t="s">
        <v>81</v>
      </c>
      <c r="E35" s="153">
        <v>0.422222222222222</v>
      </c>
    </row>
    <row r="36" spans="1:5" ht="30.75" customHeight="1">
      <c r="A36" s="57">
        <v>6</v>
      </c>
      <c r="B36" s="69">
        <v>107</v>
      </c>
      <c r="C36" s="245" t="s">
        <v>75</v>
      </c>
      <c r="D36" s="246" t="s">
        <v>76</v>
      </c>
      <c r="E36" s="153">
        <v>0.42361111111111</v>
      </c>
    </row>
    <row r="37" spans="1:5" ht="30.75" customHeight="1">
      <c r="A37" s="57">
        <v>7</v>
      </c>
      <c r="B37" s="69">
        <v>113</v>
      </c>
      <c r="C37" s="245" t="s">
        <v>11</v>
      </c>
      <c r="D37" s="246" t="s">
        <v>12</v>
      </c>
      <c r="E37" s="153">
        <v>0.424999999999999</v>
      </c>
    </row>
    <row r="38" spans="1:5" ht="30.75" customHeight="1">
      <c r="A38" s="57">
        <v>8</v>
      </c>
      <c r="B38" s="69">
        <v>111</v>
      </c>
      <c r="C38" s="245" t="s">
        <v>82</v>
      </c>
      <c r="D38" s="246" t="s">
        <v>83</v>
      </c>
      <c r="E38" s="153">
        <v>0.426388888888887</v>
      </c>
    </row>
    <row r="39" spans="1:5" ht="30.75" customHeight="1">
      <c r="A39" s="57">
        <v>9</v>
      </c>
      <c r="B39" s="69">
        <v>109</v>
      </c>
      <c r="C39" s="245" t="s">
        <v>59</v>
      </c>
      <c r="D39" s="246" t="s">
        <v>60</v>
      </c>
      <c r="E39" s="153">
        <v>0.427777777777776</v>
      </c>
    </row>
    <row r="40" spans="1:5" ht="30.75" customHeight="1">
      <c r="A40" s="57">
        <v>10</v>
      </c>
      <c r="B40" s="69">
        <v>112</v>
      </c>
      <c r="C40" s="245" t="s">
        <v>84</v>
      </c>
      <c r="D40" s="246" t="s">
        <v>85</v>
      </c>
      <c r="E40" s="153">
        <v>0.429166666666664</v>
      </c>
    </row>
    <row r="41" spans="1:5" ht="30.75" customHeight="1" thickBot="1">
      <c r="A41" s="58">
        <v>11</v>
      </c>
      <c r="B41" s="70">
        <v>108</v>
      </c>
      <c r="C41" s="247" t="s">
        <v>78</v>
      </c>
      <c r="D41" s="248" t="s">
        <v>79</v>
      </c>
      <c r="E41" s="154">
        <v>0.4305555555555556</v>
      </c>
    </row>
    <row r="42" ht="12.75" customHeight="1"/>
  </sheetData>
  <mergeCells count="2">
    <mergeCell ref="A1:D1"/>
    <mergeCell ref="A4:E4"/>
  </mergeCells>
  <printOptions/>
  <pageMargins left="0.3937007874015748" right="0.15748031496062992" top="0.15748031496062992" bottom="0.15748031496062992" header="0.15748031496062992" footer="0.15748031496062992"/>
  <pageSetup fitToHeight="1" fitToWidth="1" horizontalDpi="300" verticalDpi="300" orientation="portrait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"/>
  <sheetViews>
    <sheetView zoomScale="50" zoomScaleNormal="50" zoomScaleSheetLayoutView="25" workbookViewId="0" topLeftCell="A1">
      <selection activeCell="Y14" sqref="Y14"/>
    </sheetView>
  </sheetViews>
  <sheetFormatPr defaultColWidth="9.00390625" defaultRowHeight="12.75"/>
  <cols>
    <col min="1" max="1" width="11.375" style="88" customWidth="1"/>
    <col min="2" max="2" width="38.375" style="121" bestFit="1" customWidth="1"/>
    <col min="3" max="3" width="31.875" style="121" bestFit="1" customWidth="1"/>
    <col min="4" max="4" width="13.00390625" style="88" customWidth="1"/>
    <col min="5" max="5" width="17.00390625" style="88" bestFit="1" customWidth="1"/>
    <col min="6" max="6" width="10.875" style="88" customWidth="1"/>
    <col min="7" max="7" width="11.875" style="88" customWidth="1"/>
    <col min="8" max="8" width="13.125" style="88" customWidth="1"/>
    <col min="9" max="9" width="15.00390625" style="88" customWidth="1"/>
    <col min="10" max="12" width="12.25390625" style="88" customWidth="1"/>
    <col min="13" max="13" width="12.125" style="88" bestFit="1" customWidth="1"/>
    <col min="14" max="14" width="10.375" style="88" bestFit="1" customWidth="1"/>
    <col min="15" max="15" width="12.875" style="88" customWidth="1"/>
    <col min="16" max="16" width="12.75390625" style="88" customWidth="1"/>
    <col min="17" max="17" width="13.125" style="88" customWidth="1"/>
    <col min="18" max="18" width="15.875" style="88" bestFit="1" customWidth="1"/>
    <col min="19" max="19" width="12.25390625" style="88" customWidth="1"/>
    <col min="20" max="20" width="11.875" style="88" bestFit="1" customWidth="1"/>
    <col min="21" max="21" width="9.875" style="88" bestFit="1" customWidth="1"/>
    <col min="22" max="22" width="12.125" style="88" customWidth="1"/>
    <col min="23" max="23" width="10.375" style="88" customWidth="1"/>
    <col min="24" max="24" width="11.25390625" style="88" customWidth="1"/>
    <col min="25" max="25" width="13.125" style="88" customWidth="1"/>
    <col min="26" max="26" width="12.375" style="88" customWidth="1"/>
    <col min="27" max="27" width="15.00390625" style="88" customWidth="1"/>
    <col min="28" max="30" width="12.875" style="88" customWidth="1"/>
    <col min="31" max="31" width="12.625" style="88" customWidth="1"/>
    <col min="32" max="32" width="15.00390625" style="88" customWidth="1"/>
    <col min="33" max="33" width="10.625" style="88" customWidth="1"/>
    <col min="34" max="16384" width="9.125" style="88" customWidth="1"/>
  </cols>
  <sheetData>
    <row r="1" spans="1:33" ht="60" customHeight="1">
      <c r="A1" s="279" t="s">
        <v>69</v>
      </c>
      <c r="B1" s="279"/>
      <c r="C1" s="279"/>
      <c r="D1" s="279"/>
      <c r="E1" s="279"/>
      <c r="M1" s="160" t="s">
        <v>120</v>
      </c>
      <c r="N1" s="89"/>
      <c r="R1" s="91"/>
      <c r="T1" s="90"/>
      <c r="AG1" s="92" t="s">
        <v>121</v>
      </c>
    </row>
    <row r="2" spans="1:33" ht="33.75">
      <c r="A2" s="132" t="s">
        <v>70</v>
      </c>
      <c r="B2" s="133"/>
      <c r="C2" s="133"/>
      <c r="D2" s="133"/>
      <c r="E2" s="2"/>
      <c r="M2" s="93" t="s">
        <v>122</v>
      </c>
      <c r="R2" s="93"/>
      <c r="AG2" s="94" t="s">
        <v>123</v>
      </c>
    </row>
    <row r="3" spans="1:5" ht="20.25">
      <c r="A3" s="149" t="s">
        <v>71</v>
      </c>
      <c r="B3" s="76"/>
      <c r="C3" s="76"/>
      <c r="D3" s="134"/>
      <c r="E3" s="2"/>
    </row>
    <row r="4" spans="1:5" ht="20.25">
      <c r="A4" s="149"/>
      <c r="B4" s="76"/>
      <c r="C4" s="76"/>
      <c r="D4" s="134"/>
      <c r="E4" s="2"/>
    </row>
    <row r="5" spans="1:4" ht="30.75" thickBot="1">
      <c r="A5" s="161" t="s">
        <v>136</v>
      </c>
      <c r="B5" s="75"/>
      <c r="C5" s="76"/>
      <c r="D5" s="77"/>
    </row>
    <row r="6" spans="2:33" s="95" customFormat="1" ht="21.75" customHeight="1" thickBot="1">
      <c r="B6" s="96"/>
      <c r="C6" s="96"/>
      <c r="D6" s="282" t="s">
        <v>124</v>
      </c>
      <c r="E6" s="283"/>
      <c r="F6" s="286" t="s">
        <v>125</v>
      </c>
      <c r="G6" s="284"/>
      <c r="H6" s="284"/>
      <c r="I6" s="284"/>
      <c r="J6" s="284"/>
      <c r="K6" s="283"/>
      <c r="L6" s="287"/>
      <c r="M6" s="282" t="s">
        <v>126</v>
      </c>
      <c r="N6" s="283"/>
      <c r="O6" s="286" t="s">
        <v>127</v>
      </c>
      <c r="P6" s="284"/>
      <c r="Q6" s="284"/>
      <c r="R6" s="284"/>
      <c r="S6" s="284"/>
      <c r="T6" s="284"/>
      <c r="U6" s="285"/>
      <c r="V6" s="286" t="s">
        <v>128</v>
      </c>
      <c r="W6" s="285"/>
      <c r="X6" s="282" t="s">
        <v>129</v>
      </c>
      <c r="Y6" s="283"/>
      <c r="Z6" s="283"/>
      <c r="AA6" s="283"/>
      <c r="AB6" s="283"/>
      <c r="AC6" s="284"/>
      <c r="AD6" s="285"/>
      <c r="AE6" s="97"/>
      <c r="AF6" s="97"/>
      <c r="AG6" s="98"/>
    </row>
    <row r="7" spans="1:33" s="99" customFormat="1" ht="48.75" customHeight="1" thickBot="1">
      <c r="A7" s="175" t="s">
        <v>3</v>
      </c>
      <c r="B7" s="174" t="s">
        <v>1</v>
      </c>
      <c r="C7" s="174" t="s">
        <v>2</v>
      </c>
      <c r="D7" s="162" t="s">
        <v>139</v>
      </c>
      <c r="E7" s="163" t="s">
        <v>188</v>
      </c>
      <c r="F7" s="202" t="s">
        <v>140</v>
      </c>
      <c r="G7" s="101" t="s">
        <v>130</v>
      </c>
      <c r="H7" s="101" t="s">
        <v>131</v>
      </c>
      <c r="I7" s="102" t="s">
        <v>132</v>
      </c>
      <c r="J7" s="203" t="s">
        <v>133</v>
      </c>
      <c r="K7" s="164" t="s">
        <v>0</v>
      </c>
      <c r="L7" s="165" t="s">
        <v>141</v>
      </c>
      <c r="M7" s="166" t="s">
        <v>139</v>
      </c>
      <c r="N7" s="163" t="s">
        <v>188</v>
      </c>
      <c r="O7" s="100" t="s">
        <v>134</v>
      </c>
      <c r="P7" s="101" t="s">
        <v>130</v>
      </c>
      <c r="Q7" s="101" t="s">
        <v>131</v>
      </c>
      <c r="R7" s="102" t="s">
        <v>132</v>
      </c>
      <c r="S7" s="103" t="s">
        <v>133</v>
      </c>
      <c r="T7" s="164" t="s">
        <v>0</v>
      </c>
      <c r="U7" s="165" t="s">
        <v>141</v>
      </c>
      <c r="V7" s="162" t="s">
        <v>139</v>
      </c>
      <c r="W7" s="259" t="s">
        <v>188</v>
      </c>
      <c r="X7" s="262" t="s">
        <v>140</v>
      </c>
      <c r="Y7" s="101" t="s">
        <v>130</v>
      </c>
      <c r="Z7" s="101" t="s">
        <v>131</v>
      </c>
      <c r="AA7" s="102" t="s">
        <v>132</v>
      </c>
      <c r="AB7" s="103" t="s">
        <v>133</v>
      </c>
      <c r="AC7" s="260" t="s">
        <v>0</v>
      </c>
      <c r="AD7" s="165" t="s">
        <v>141</v>
      </c>
      <c r="AE7" s="104" t="s">
        <v>135</v>
      </c>
      <c r="AF7" s="105" t="s">
        <v>142</v>
      </c>
      <c r="AG7" s="106" t="s">
        <v>0</v>
      </c>
    </row>
    <row r="8" spans="1:33" s="95" customFormat="1" ht="39.75" customHeight="1">
      <c r="A8" s="185">
        <v>103</v>
      </c>
      <c r="B8" s="188" t="s">
        <v>49</v>
      </c>
      <c r="C8" s="189" t="s">
        <v>50</v>
      </c>
      <c r="D8" s="107">
        <v>0</v>
      </c>
      <c r="E8" s="228"/>
      <c r="F8" s="108">
        <v>0.42361111111111</v>
      </c>
      <c r="G8" s="109">
        <v>0.42364583333333333</v>
      </c>
      <c r="H8" s="109">
        <v>0.502650462962963</v>
      </c>
      <c r="I8" s="222">
        <v>0</v>
      </c>
      <c r="J8" s="223">
        <f aca="true" t="shared" si="0" ref="J8:J16">H8-G8+I8</f>
        <v>0.07900462962962967</v>
      </c>
      <c r="K8" s="198">
        <v>2</v>
      </c>
      <c r="L8" s="169">
        <v>82.3</v>
      </c>
      <c r="M8" s="107">
        <v>0</v>
      </c>
      <c r="N8" s="232"/>
      <c r="O8" s="110">
        <f aca="true" t="shared" si="1" ref="O8:O16">P8-H8</f>
        <v>0.009861111111111098</v>
      </c>
      <c r="P8" s="109">
        <v>0.5125115740740741</v>
      </c>
      <c r="Q8" s="109">
        <v>0.6187152777777778</v>
      </c>
      <c r="R8" s="222">
        <v>0</v>
      </c>
      <c r="S8" s="223">
        <f aca="true" t="shared" si="2" ref="S8:S16">Q8-P8+R8</f>
        <v>0.10620370370370369</v>
      </c>
      <c r="T8" s="168">
        <v>1</v>
      </c>
      <c r="U8" s="169">
        <v>100</v>
      </c>
      <c r="V8" s="107">
        <v>0</v>
      </c>
      <c r="W8" s="194"/>
      <c r="X8" s="108">
        <v>0.4166666666666667</v>
      </c>
      <c r="Y8" s="109">
        <v>0.4166782407407407</v>
      </c>
      <c r="Z8" s="109">
        <v>0.5239930555555555</v>
      </c>
      <c r="AA8" s="222">
        <v>0</v>
      </c>
      <c r="AB8" s="223">
        <f aca="true" t="shared" si="3" ref="AB8:AB13">Z8-Y8+AA8</f>
        <v>0.10731481481481481</v>
      </c>
      <c r="AC8" s="198">
        <v>3</v>
      </c>
      <c r="AD8" s="169">
        <v>68.7</v>
      </c>
      <c r="AE8" s="122">
        <v>3</v>
      </c>
      <c r="AF8" s="181">
        <f aca="true" t="shared" si="4" ref="AF8:AF18">SUM(L8,U8,AD8)</f>
        <v>251</v>
      </c>
      <c r="AG8" s="111">
        <v>1</v>
      </c>
    </row>
    <row r="9" spans="1:33" s="95" customFormat="1" ht="39.75" customHeight="1">
      <c r="A9" s="186">
        <v>102</v>
      </c>
      <c r="B9" s="190" t="s">
        <v>51</v>
      </c>
      <c r="C9" s="191" t="s">
        <v>52</v>
      </c>
      <c r="D9" s="167">
        <v>0</v>
      </c>
      <c r="E9" s="229"/>
      <c r="F9" s="113">
        <v>0.424999999999999</v>
      </c>
      <c r="G9" s="114">
        <v>0.4250115740740741</v>
      </c>
      <c r="H9" s="114">
        <v>0.5028703703703704</v>
      </c>
      <c r="I9" s="224">
        <v>0</v>
      </c>
      <c r="J9" s="225">
        <f t="shared" si="0"/>
        <v>0.07785879629629633</v>
      </c>
      <c r="K9" s="199">
        <v>1</v>
      </c>
      <c r="L9" s="178">
        <v>100</v>
      </c>
      <c r="M9" s="167">
        <v>1</v>
      </c>
      <c r="N9" s="233">
        <v>54</v>
      </c>
      <c r="O9" s="115">
        <f t="shared" si="1"/>
        <v>0.010428240740740669</v>
      </c>
      <c r="P9" s="176">
        <v>0.5132986111111111</v>
      </c>
      <c r="Q9" s="176">
        <v>0.5922569444444444</v>
      </c>
      <c r="R9" s="224">
        <v>0.4166666666666667</v>
      </c>
      <c r="S9" s="225">
        <f t="shared" si="2"/>
        <v>0.49562500000000004</v>
      </c>
      <c r="T9" s="177">
        <v>8</v>
      </c>
      <c r="U9" s="178">
        <v>21.9</v>
      </c>
      <c r="V9" s="167">
        <v>0</v>
      </c>
      <c r="W9" s="195"/>
      <c r="X9" s="113">
        <v>0.420833333333333</v>
      </c>
      <c r="Y9" s="114">
        <v>0.42083333333333334</v>
      </c>
      <c r="Z9" s="114">
        <v>0.5019212962962963</v>
      </c>
      <c r="AA9" s="224">
        <v>0</v>
      </c>
      <c r="AB9" s="225">
        <f t="shared" si="3"/>
        <v>0.081087962962963</v>
      </c>
      <c r="AC9" s="199">
        <v>1</v>
      </c>
      <c r="AD9" s="178">
        <v>100</v>
      </c>
      <c r="AE9" s="180">
        <v>3</v>
      </c>
      <c r="AF9" s="182">
        <f t="shared" si="4"/>
        <v>221.9</v>
      </c>
      <c r="AG9" s="179">
        <v>2</v>
      </c>
    </row>
    <row r="10" spans="1:33" s="95" customFormat="1" ht="39.75" customHeight="1">
      <c r="A10" s="186">
        <v>106</v>
      </c>
      <c r="B10" s="190" t="s">
        <v>15</v>
      </c>
      <c r="C10" s="191" t="s">
        <v>16</v>
      </c>
      <c r="D10" s="167">
        <v>0</v>
      </c>
      <c r="E10" s="229"/>
      <c r="F10" s="113">
        <v>0.427777777777776</v>
      </c>
      <c r="G10" s="114">
        <v>0.4275810185185185</v>
      </c>
      <c r="H10" s="114">
        <v>0.5549652777777777</v>
      </c>
      <c r="I10" s="224">
        <v>0</v>
      </c>
      <c r="J10" s="225">
        <f t="shared" si="0"/>
        <v>0.12738425925925922</v>
      </c>
      <c r="K10" s="199">
        <v>3</v>
      </c>
      <c r="L10" s="178">
        <v>68.7</v>
      </c>
      <c r="M10" s="167">
        <v>0</v>
      </c>
      <c r="N10" s="233"/>
      <c r="O10" s="115">
        <f t="shared" si="1"/>
        <v>0.008796296296296413</v>
      </c>
      <c r="P10" s="176">
        <v>0.5637615740740741</v>
      </c>
      <c r="Q10" s="176">
        <v>0.7257291666666666</v>
      </c>
      <c r="R10" s="224">
        <v>0.0016203703703703703</v>
      </c>
      <c r="S10" s="225">
        <f t="shared" si="2"/>
        <v>0.1635879629629629</v>
      </c>
      <c r="T10" s="177">
        <v>3</v>
      </c>
      <c r="U10" s="178">
        <v>68.7</v>
      </c>
      <c r="V10" s="167">
        <v>0</v>
      </c>
      <c r="W10" s="195"/>
      <c r="X10" s="113">
        <v>0.41944444444444445</v>
      </c>
      <c r="Y10" s="114">
        <v>0.4192708333333333</v>
      </c>
      <c r="Z10" s="114">
        <v>0.538587962962963</v>
      </c>
      <c r="AA10" s="224">
        <v>0</v>
      </c>
      <c r="AB10" s="225">
        <f t="shared" si="3"/>
        <v>0.11931712962962965</v>
      </c>
      <c r="AC10" s="199">
        <v>4</v>
      </c>
      <c r="AD10" s="178">
        <v>57.3</v>
      </c>
      <c r="AE10" s="180">
        <v>3</v>
      </c>
      <c r="AF10" s="182">
        <f t="shared" si="4"/>
        <v>194.7</v>
      </c>
      <c r="AG10" s="179">
        <v>3</v>
      </c>
    </row>
    <row r="11" spans="1:33" s="95" customFormat="1" ht="39.75" customHeight="1">
      <c r="A11" s="186">
        <v>113</v>
      </c>
      <c r="B11" s="190" t="s">
        <v>11</v>
      </c>
      <c r="C11" s="191" t="s">
        <v>12</v>
      </c>
      <c r="D11" s="167">
        <v>0</v>
      </c>
      <c r="E11" s="229"/>
      <c r="F11" s="113">
        <v>0.4166666666666667</v>
      </c>
      <c r="G11" s="114">
        <v>0.4166666666666667</v>
      </c>
      <c r="H11" s="114">
        <v>0.7018171296296297</v>
      </c>
      <c r="I11" s="224">
        <v>0</v>
      </c>
      <c r="J11" s="225">
        <f t="shared" si="0"/>
        <v>0.28515046296296304</v>
      </c>
      <c r="K11" s="199">
        <v>8</v>
      </c>
      <c r="L11" s="178">
        <v>21.9</v>
      </c>
      <c r="M11" s="167">
        <v>0</v>
      </c>
      <c r="N11" s="233"/>
      <c r="O11" s="115">
        <f t="shared" si="1"/>
        <v>0.009594907407407316</v>
      </c>
      <c r="P11" s="176">
        <v>0.711412037037037</v>
      </c>
      <c r="Q11" s="176">
        <v>0.8861574074074073</v>
      </c>
      <c r="R11" s="224">
        <v>0.0008217592592592592</v>
      </c>
      <c r="S11" s="225">
        <f t="shared" si="2"/>
        <v>0.17556712962962956</v>
      </c>
      <c r="T11" s="177">
        <v>4</v>
      </c>
      <c r="U11" s="178">
        <v>57.3</v>
      </c>
      <c r="V11" s="167">
        <v>0</v>
      </c>
      <c r="W11" s="195"/>
      <c r="X11" s="113">
        <v>0.424999999999999</v>
      </c>
      <c r="Y11" s="114">
        <v>0.425</v>
      </c>
      <c r="Z11" s="114">
        <v>0.5283449074074075</v>
      </c>
      <c r="AA11" s="224">
        <v>0</v>
      </c>
      <c r="AB11" s="225">
        <f t="shared" si="3"/>
        <v>0.10334490740740748</v>
      </c>
      <c r="AC11" s="199">
        <v>2</v>
      </c>
      <c r="AD11" s="178">
        <v>82.3</v>
      </c>
      <c r="AE11" s="180">
        <v>3</v>
      </c>
      <c r="AF11" s="182">
        <f t="shared" si="4"/>
        <v>161.5</v>
      </c>
      <c r="AG11" s="179">
        <v>4</v>
      </c>
    </row>
    <row r="12" spans="1:33" s="95" customFormat="1" ht="39.75" customHeight="1">
      <c r="A12" s="186">
        <v>107</v>
      </c>
      <c r="B12" s="190" t="s">
        <v>75</v>
      </c>
      <c r="C12" s="191" t="s">
        <v>76</v>
      </c>
      <c r="D12" s="167">
        <v>0</v>
      </c>
      <c r="E12" s="229"/>
      <c r="F12" s="113">
        <v>0.420833333333333</v>
      </c>
      <c r="G12" s="114">
        <v>0.42119212962962965</v>
      </c>
      <c r="H12" s="114">
        <v>0.6146064814814814</v>
      </c>
      <c r="I12" s="224">
        <v>0</v>
      </c>
      <c r="J12" s="225">
        <f t="shared" si="0"/>
        <v>0.1934143518518518</v>
      </c>
      <c r="K12" s="199">
        <v>5</v>
      </c>
      <c r="L12" s="178">
        <v>47.2</v>
      </c>
      <c r="M12" s="167">
        <v>0</v>
      </c>
      <c r="N12" s="233"/>
      <c r="O12" s="115">
        <f t="shared" si="1"/>
        <v>0.012939814814814876</v>
      </c>
      <c r="P12" s="176">
        <v>0.6275462962962963</v>
      </c>
      <c r="Q12" s="176">
        <v>0.8362731481481481</v>
      </c>
      <c r="R12" s="224">
        <v>0.002523148148148148</v>
      </c>
      <c r="S12" s="225">
        <f t="shared" si="2"/>
        <v>0.21124999999999994</v>
      </c>
      <c r="T12" s="177">
        <v>6</v>
      </c>
      <c r="U12" s="178">
        <v>38.1</v>
      </c>
      <c r="V12" s="167">
        <v>0</v>
      </c>
      <c r="W12" s="195"/>
      <c r="X12" s="113">
        <v>0.4236111111111111</v>
      </c>
      <c r="Y12" s="114">
        <v>0.42359953703703707</v>
      </c>
      <c r="Z12" s="114">
        <v>0.6170138888888889</v>
      </c>
      <c r="AA12" s="224">
        <v>0</v>
      </c>
      <c r="AB12" s="225">
        <f t="shared" si="3"/>
        <v>0.1934143518518518</v>
      </c>
      <c r="AC12" s="199">
        <v>5</v>
      </c>
      <c r="AD12" s="178">
        <v>47.2</v>
      </c>
      <c r="AE12" s="180">
        <v>3</v>
      </c>
      <c r="AF12" s="182">
        <f t="shared" si="4"/>
        <v>132.5</v>
      </c>
      <c r="AG12" s="179">
        <v>5</v>
      </c>
    </row>
    <row r="13" spans="1:33" s="95" customFormat="1" ht="39.75" customHeight="1">
      <c r="A13" s="186">
        <v>110</v>
      </c>
      <c r="B13" s="190" t="s">
        <v>80</v>
      </c>
      <c r="C13" s="191" t="s">
        <v>81</v>
      </c>
      <c r="D13" s="167">
        <v>0</v>
      </c>
      <c r="E13" s="229"/>
      <c r="F13" s="113">
        <v>0.422222222222222</v>
      </c>
      <c r="G13" s="114">
        <v>0.4224421296296296</v>
      </c>
      <c r="H13" s="114">
        <v>0.6390509259259259</v>
      </c>
      <c r="I13" s="224">
        <v>0</v>
      </c>
      <c r="J13" s="225">
        <f t="shared" si="0"/>
        <v>0.2166087962962963</v>
      </c>
      <c r="K13" s="199">
        <v>6</v>
      </c>
      <c r="L13" s="178">
        <v>38.1</v>
      </c>
      <c r="M13" s="167">
        <v>0</v>
      </c>
      <c r="N13" s="233"/>
      <c r="O13" s="115">
        <f t="shared" si="1"/>
        <v>0.010671296296296262</v>
      </c>
      <c r="P13" s="176">
        <v>0.6497222222222222</v>
      </c>
      <c r="Q13" s="176">
        <v>0.8259027777777778</v>
      </c>
      <c r="R13" s="224">
        <v>0</v>
      </c>
      <c r="S13" s="225">
        <f t="shared" si="2"/>
        <v>0.17618055555555556</v>
      </c>
      <c r="T13" s="177">
        <v>5</v>
      </c>
      <c r="U13" s="178">
        <v>47.2</v>
      </c>
      <c r="V13" s="167">
        <v>0</v>
      </c>
      <c r="W13" s="195"/>
      <c r="X13" s="113">
        <v>0.4222222222222222</v>
      </c>
      <c r="Y13" s="114">
        <v>0.4222222222222222</v>
      </c>
      <c r="Z13" s="114">
        <v>0.6506481481481482</v>
      </c>
      <c r="AA13" s="224">
        <v>0</v>
      </c>
      <c r="AB13" s="225">
        <f t="shared" si="3"/>
        <v>0.22842592592592598</v>
      </c>
      <c r="AC13" s="199">
        <v>6</v>
      </c>
      <c r="AD13" s="178">
        <v>38.1</v>
      </c>
      <c r="AE13" s="180">
        <v>3</v>
      </c>
      <c r="AF13" s="182">
        <f t="shared" si="4"/>
        <v>123.4</v>
      </c>
      <c r="AG13" s="179">
        <v>6</v>
      </c>
    </row>
    <row r="14" spans="1:33" s="95" customFormat="1" ht="39.75" customHeight="1">
      <c r="A14" s="186">
        <v>105</v>
      </c>
      <c r="B14" s="190" t="s">
        <v>73</v>
      </c>
      <c r="C14" s="191" t="s">
        <v>74</v>
      </c>
      <c r="D14" s="167">
        <v>0</v>
      </c>
      <c r="E14" s="229"/>
      <c r="F14" s="113">
        <v>0.426388888888887</v>
      </c>
      <c r="G14" s="114">
        <v>0.426412037037037</v>
      </c>
      <c r="H14" s="114">
        <v>0.5806597222222222</v>
      </c>
      <c r="I14" s="224">
        <v>0</v>
      </c>
      <c r="J14" s="225">
        <f t="shared" si="0"/>
        <v>0.15424768518518517</v>
      </c>
      <c r="K14" s="199">
        <v>4</v>
      </c>
      <c r="L14" s="178">
        <v>57.3</v>
      </c>
      <c r="M14" s="167">
        <v>0</v>
      </c>
      <c r="N14" s="233"/>
      <c r="O14" s="115">
        <f t="shared" si="1"/>
        <v>0.011273148148148171</v>
      </c>
      <c r="P14" s="176">
        <v>0.5919328703703703</v>
      </c>
      <c r="Q14" s="176">
        <v>0.7251967592592593</v>
      </c>
      <c r="R14" s="224">
        <v>0</v>
      </c>
      <c r="S14" s="225">
        <f t="shared" si="2"/>
        <v>0.13326388888888896</v>
      </c>
      <c r="T14" s="177">
        <v>2</v>
      </c>
      <c r="U14" s="178">
        <v>82.3</v>
      </c>
      <c r="V14" s="167" t="s">
        <v>195</v>
      </c>
      <c r="W14" s="195"/>
      <c r="X14" s="113">
        <v>0.41805555555555557</v>
      </c>
      <c r="Y14" s="114"/>
      <c r="Z14" s="114"/>
      <c r="AA14" s="249" t="s">
        <v>199</v>
      </c>
      <c r="AB14" s="225" t="s">
        <v>194</v>
      </c>
      <c r="AC14" s="199"/>
      <c r="AD14" s="178">
        <v>0</v>
      </c>
      <c r="AE14" s="180">
        <v>2</v>
      </c>
      <c r="AF14" s="182">
        <f t="shared" si="4"/>
        <v>139.6</v>
      </c>
      <c r="AG14" s="179">
        <v>7</v>
      </c>
    </row>
    <row r="15" spans="1:33" s="95" customFormat="1" ht="39.75" customHeight="1">
      <c r="A15" s="186">
        <v>111</v>
      </c>
      <c r="B15" s="190" t="s">
        <v>82</v>
      </c>
      <c r="C15" s="191" t="s">
        <v>83</v>
      </c>
      <c r="D15" s="167">
        <v>0</v>
      </c>
      <c r="E15" s="229"/>
      <c r="F15" s="113">
        <v>0.4305555555555556</v>
      </c>
      <c r="G15" s="114">
        <v>0.430625</v>
      </c>
      <c r="H15" s="114">
        <v>0.6702199074074073</v>
      </c>
      <c r="I15" s="224">
        <v>0</v>
      </c>
      <c r="J15" s="225">
        <f t="shared" si="0"/>
        <v>0.23959490740740735</v>
      </c>
      <c r="K15" s="199">
        <v>7</v>
      </c>
      <c r="L15" s="178">
        <v>29.7</v>
      </c>
      <c r="M15" s="167">
        <v>0</v>
      </c>
      <c r="N15" s="233"/>
      <c r="O15" s="115">
        <f t="shared" si="1"/>
        <v>0.010891203703703778</v>
      </c>
      <c r="P15" s="176">
        <v>0.6811111111111111</v>
      </c>
      <c r="Q15" s="176">
        <v>0.966412037037037</v>
      </c>
      <c r="R15" s="224">
        <v>0</v>
      </c>
      <c r="S15" s="225">
        <f t="shared" si="2"/>
        <v>0.28530092592592593</v>
      </c>
      <c r="T15" s="177">
        <v>7</v>
      </c>
      <c r="U15" s="178">
        <v>29.7</v>
      </c>
      <c r="V15" s="167" t="s">
        <v>195</v>
      </c>
      <c r="W15" s="195"/>
      <c r="X15" s="113">
        <v>0.426388888888887</v>
      </c>
      <c r="Y15" s="114"/>
      <c r="Z15" s="114"/>
      <c r="AA15" s="249" t="s">
        <v>199</v>
      </c>
      <c r="AB15" s="225" t="s">
        <v>194</v>
      </c>
      <c r="AC15" s="199"/>
      <c r="AD15" s="178">
        <v>0</v>
      </c>
      <c r="AE15" s="180">
        <v>2</v>
      </c>
      <c r="AF15" s="182">
        <f t="shared" si="4"/>
        <v>59.4</v>
      </c>
      <c r="AG15" s="179">
        <v>8</v>
      </c>
    </row>
    <row r="16" spans="1:33" s="95" customFormat="1" ht="39.75" customHeight="1">
      <c r="A16" s="186">
        <v>109</v>
      </c>
      <c r="B16" s="190" t="s">
        <v>59</v>
      </c>
      <c r="C16" s="191" t="s">
        <v>60</v>
      </c>
      <c r="D16" s="167">
        <v>3</v>
      </c>
      <c r="E16" s="229" t="s">
        <v>196</v>
      </c>
      <c r="F16" s="113">
        <v>0.41944444444444445</v>
      </c>
      <c r="G16" s="114">
        <v>0.4199537037037037</v>
      </c>
      <c r="H16" s="114">
        <v>0.5713773148148148</v>
      </c>
      <c r="I16" s="224">
        <v>1.25</v>
      </c>
      <c r="J16" s="225">
        <f t="shared" si="0"/>
        <v>1.4014236111111111</v>
      </c>
      <c r="K16" s="199">
        <v>9</v>
      </c>
      <c r="L16" s="178">
        <v>14.5</v>
      </c>
      <c r="M16" s="167">
        <v>1</v>
      </c>
      <c r="N16" s="233">
        <v>91</v>
      </c>
      <c r="O16" s="115">
        <f t="shared" si="1"/>
        <v>0.009895833333333326</v>
      </c>
      <c r="P16" s="176">
        <v>0.5812731481481481</v>
      </c>
      <c r="Q16" s="176">
        <v>0.771886574074074</v>
      </c>
      <c r="R16" s="224">
        <v>0.4166666666666667</v>
      </c>
      <c r="S16" s="225">
        <f t="shared" si="2"/>
        <v>0.6072800925925925</v>
      </c>
      <c r="T16" s="177">
        <v>9</v>
      </c>
      <c r="U16" s="178">
        <v>14.5</v>
      </c>
      <c r="V16" s="167" t="s">
        <v>195</v>
      </c>
      <c r="W16" s="195"/>
      <c r="X16" s="113">
        <v>0.427777777777776</v>
      </c>
      <c r="Y16" s="114"/>
      <c r="Z16" s="114"/>
      <c r="AA16" s="249" t="s">
        <v>199</v>
      </c>
      <c r="AB16" s="225" t="s">
        <v>194</v>
      </c>
      <c r="AC16" s="199"/>
      <c r="AD16" s="178">
        <v>0</v>
      </c>
      <c r="AE16" s="180">
        <v>2</v>
      </c>
      <c r="AF16" s="182">
        <f t="shared" si="4"/>
        <v>29</v>
      </c>
      <c r="AG16" s="179">
        <v>9</v>
      </c>
    </row>
    <row r="17" spans="1:33" s="95" customFormat="1" ht="39.75" customHeight="1">
      <c r="A17" s="186">
        <v>112</v>
      </c>
      <c r="B17" s="190" t="s">
        <v>84</v>
      </c>
      <c r="C17" s="191" t="s">
        <v>85</v>
      </c>
      <c r="D17" s="112" t="s">
        <v>195</v>
      </c>
      <c r="E17" s="230"/>
      <c r="F17" s="113">
        <v>0.41805555555555557</v>
      </c>
      <c r="G17" s="114"/>
      <c r="H17" s="114"/>
      <c r="I17" s="249" t="s">
        <v>199</v>
      </c>
      <c r="J17" s="225" t="s">
        <v>194</v>
      </c>
      <c r="K17" s="200"/>
      <c r="L17" s="178">
        <v>0</v>
      </c>
      <c r="M17" s="112" t="s">
        <v>195</v>
      </c>
      <c r="N17" s="234"/>
      <c r="O17" s="115"/>
      <c r="P17" s="114"/>
      <c r="Q17" s="114"/>
      <c r="R17" s="249" t="s">
        <v>199</v>
      </c>
      <c r="S17" s="225" t="s">
        <v>194</v>
      </c>
      <c r="T17" s="170"/>
      <c r="U17" s="171">
        <v>0</v>
      </c>
      <c r="V17" s="112" t="s">
        <v>195</v>
      </c>
      <c r="W17" s="196"/>
      <c r="X17" s="113"/>
      <c r="Y17" s="114" t="s">
        <v>200</v>
      </c>
      <c r="Z17" s="114"/>
      <c r="AA17" s="224"/>
      <c r="AB17" s="225" t="s">
        <v>194</v>
      </c>
      <c r="AC17" s="200"/>
      <c r="AD17" s="171">
        <v>0</v>
      </c>
      <c r="AE17" s="123">
        <v>0</v>
      </c>
      <c r="AF17" s="182">
        <f t="shared" si="4"/>
        <v>0</v>
      </c>
      <c r="AG17" s="179"/>
    </row>
    <row r="18" spans="1:33" s="95" customFormat="1" ht="39.75" customHeight="1" thickBot="1">
      <c r="A18" s="187">
        <v>108</v>
      </c>
      <c r="B18" s="192" t="s">
        <v>78</v>
      </c>
      <c r="C18" s="193" t="s">
        <v>79</v>
      </c>
      <c r="D18" s="116" t="s">
        <v>195</v>
      </c>
      <c r="E18" s="231"/>
      <c r="F18" s="117">
        <v>0.429166666666664</v>
      </c>
      <c r="G18" s="118"/>
      <c r="H18" s="118"/>
      <c r="I18" s="250" t="s">
        <v>199</v>
      </c>
      <c r="J18" s="227" t="s">
        <v>194</v>
      </c>
      <c r="K18" s="201"/>
      <c r="L18" s="173">
        <v>0</v>
      </c>
      <c r="M18" s="116" t="s">
        <v>195</v>
      </c>
      <c r="N18" s="235"/>
      <c r="O18" s="119"/>
      <c r="P18" s="118"/>
      <c r="Q18" s="118"/>
      <c r="R18" s="250" t="s">
        <v>199</v>
      </c>
      <c r="S18" s="227" t="s">
        <v>194</v>
      </c>
      <c r="T18" s="172"/>
      <c r="U18" s="173">
        <v>0</v>
      </c>
      <c r="V18" s="116" t="s">
        <v>195</v>
      </c>
      <c r="W18" s="197"/>
      <c r="X18" s="117"/>
      <c r="Y18" s="118" t="s">
        <v>200</v>
      </c>
      <c r="Z18" s="118"/>
      <c r="AA18" s="226"/>
      <c r="AB18" s="227" t="s">
        <v>194</v>
      </c>
      <c r="AC18" s="201"/>
      <c r="AD18" s="173">
        <v>0</v>
      </c>
      <c r="AE18" s="124">
        <v>0</v>
      </c>
      <c r="AF18" s="183">
        <f t="shared" si="4"/>
        <v>0</v>
      </c>
      <c r="AG18" s="120"/>
    </row>
    <row r="20" spans="1:5" s="256" customFormat="1" ht="15">
      <c r="A20" s="255" t="s">
        <v>46</v>
      </c>
      <c r="C20" s="255" t="s">
        <v>44</v>
      </c>
      <c r="D20" s="257"/>
      <c r="E20" s="258"/>
    </row>
    <row r="21" spans="1:5" s="256" customFormat="1" ht="12" customHeight="1">
      <c r="A21" s="255"/>
      <c r="B21" s="255"/>
      <c r="D21" s="257"/>
      <c r="E21" s="258"/>
    </row>
    <row r="22" spans="1:5" s="256" customFormat="1" ht="15">
      <c r="A22" s="255" t="s">
        <v>47</v>
      </c>
      <c r="B22" s="255"/>
      <c r="C22" s="255" t="s">
        <v>45</v>
      </c>
      <c r="D22" s="257"/>
      <c r="E22" s="258"/>
    </row>
  </sheetData>
  <mergeCells count="7">
    <mergeCell ref="A1:E1"/>
    <mergeCell ref="X6:AD6"/>
    <mergeCell ref="V6:W6"/>
    <mergeCell ref="D6:E6"/>
    <mergeCell ref="M6:N6"/>
    <mergeCell ref="F6:L6"/>
    <mergeCell ref="O6:U6"/>
  </mergeCells>
  <printOptions/>
  <pageMargins left="0.1968503937007874" right="0.1968503937007874" top="0.1968503937007874" bottom="0.1968503937007874" header="0.1968503937007874" footer="0.5511811023622047"/>
  <pageSetup fitToWidth="2" fitToHeight="1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zoomScale="50" zoomScaleNormal="50" zoomScaleSheetLayoutView="25" workbookViewId="0" topLeftCell="B1">
      <selection activeCell="F23" sqref="F23"/>
    </sheetView>
  </sheetViews>
  <sheetFormatPr defaultColWidth="9.00390625" defaultRowHeight="12.75"/>
  <cols>
    <col min="1" max="1" width="11.375" style="88" customWidth="1"/>
    <col min="2" max="2" width="30.375" style="121" customWidth="1"/>
    <col min="3" max="3" width="32.625" style="121" customWidth="1"/>
    <col min="4" max="4" width="13.00390625" style="88" customWidth="1"/>
    <col min="5" max="5" width="10.375" style="88" bestFit="1" customWidth="1"/>
    <col min="6" max="6" width="10.875" style="88" customWidth="1"/>
    <col min="7" max="7" width="11.875" style="88" customWidth="1"/>
    <col min="8" max="8" width="13.125" style="88" customWidth="1"/>
    <col min="9" max="9" width="15.00390625" style="88" customWidth="1"/>
    <col min="10" max="12" width="12.25390625" style="88" customWidth="1"/>
    <col min="13" max="13" width="12.125" style="88" bestFit="1" customWidth="1"/>
    <col min="14" max="14" width="10.375" style="88" bestFit="1" customWidth="1"/>
    <col min="15" max="15" width="12.875" style="88" customWidth="1"/>
    <col min="16" max="16" width="12.75390625" style="88" customWidth="1"/>
    <col min="17" max="17" width="13.125" style="88" customWidth="1"/>
    <col min="18" max="18" width="14.75390625" style="88" customWidth="1"/>
    <col min="19" max="19" width="14.75390625" style="88" bestFit="1" customWidth="1"/>
    <col min="20" max="20" width="11.875" style="88" bestFit="1" customWidth="1"/>
    <col min="21" max="21" width="9.875" style="88" bestFit="1" customWidth="1"/>
    <col min="22" max="22" width="12.125" style="88" customWidth="1"/>
    <col min="23" max="23" width="12.00390625" style="88" bestFit="1" customWidth="1"/>
    <col min="24" max="24" width="12.375" style="88" customWidth="1"/>
    <col min="25" max="25" width="13.125" style="88" customWidth="1"/>
    <col min="26" max="26" width="12.375" style="88" customWidth="1"/>
    <col min="27" max="27" width="15.00390625" style="88" customWidth="1"/>
    <col min="28" max="28" width="16.375" style="88" bestFit="1" customWidth="1"/>
    <col min="29" max="30" width="12.875" style="88" customWidth="1"/>
    <col min="31" max="31" width="12.625" style="88" customWidth="1"/>
    <col min="32" max="32" width="15.00390625" style="88" customWidth="1"/>
    <col min="33" max="33" width="10.625" style="88" customWidth="1"/>
    <col min="34" max="16384" width="9.125" style="88" customWidth="1"/>
  </cols>
  <sheetData>
    <row r="1" spans="1:33" ht="60" customHeight="1">
      <c r="A1" s="279" t="s">
        <v>69</v>
      </c>
      <c r="B1" s="279"/>
      <c r="C1" s="279"/>
      <c r="D1" s="279"/>
      <c r="E1" s="279"/>
      <c r="M1" s="160" t="s">
        <v>120</v>
      </c>
      <c r="N1" s="89"/>
      <c r="R1" s="91"/>
      <c r="T1" s="90"/>
      <c r="AG1" s="92" t="s">
        <v>121</v>
      </c>
    </row>
    <row r="2" spans="1:33" ht="33.75">
      <c r="A2" s="132" t="s">
        <v>70</v>
      </c>
      <c r="B2" s="133"/>
      <c r="C2" s="133"/>
      <c r="D2" s="133"/>
      <c r="E2" s="2"/>
      <c r="M2" s="93" t="s">
        <v>122</v>
      </c>
      <c r="R2" s="93"/>
      <c r="AG2" s="94" t="s">
        <v>123</v>
      </c>
    </row>
    <row r="3" spans="1:5" ht="20.25">
      <c r="A3" s="149" t="s">
        <v>71</v>
      </c>
      <c r="B3" s="76"/>
      <c r="C3" s="76"/>
      <c r="D3" s="134"/>
      <c r="E3" s="2"/>
    </row>
    <row r="4" spans="1:5" ht="20.25">
      <c r="A4" s="149"/>
      <c r="B4" s="76"/>
      <c r="C4" s="76"/>
      <c r="D4" s="134"/>
      <c r="E4" s="2"/>
    </row>
    <row r="5" spans="1:4" ht="30.75" thickBot="1">
      <c r="A5" s="161" t="s">
        <v>137</v>
      </c>
      <c r="B5" s="75"/>
      <c r="C5" s="76"/>
      <c r="D5" s="77"/>
    </row>
    <row r="6" spans="2:33" s="95" customFormat="1" ht="21.75" customHeight="1" thickBot="1">
      <c r="B6" s="96"/>
      <c r="C6" s="96"/>
      <c r="D6" s="282" t="s">
        <v>124</v>
      </c>
      <c r="E6" s="283"/>
      <c r="F6" s="286" t="s">
        <v>125</v>
      </c>
      <c r="G6" s="284"/>
      <c r="H6" s="284"/>
      <c r="I6" s="284"/>
      <c r="J6" s="284"/>
      <c r="K6" s="283"/>
      <c r="L6" s="287"/>
      <c r="M6" s="282" t="s">
        <v>126</v>
      </c>
      <c r="N6" s="283"/>
      <c r="O6" s="286" t="s">
        <v>127</v>
      </c>
      <c r="P6" s="284"/>
      <c r="Q6" s="284"/>
      <c r="R6" s="284"/>
      <c r="S6" s="284"/>
      <c r="T6" s="284"/>
      <c r="U6" s="285"/>
      <c r="V6" s="286" t="s">
        <v>128</v>
      </c>
      <c r="W6" s="285"/>
      <c r="X6" s="282" t="s">
        <v>129</v>
      </c>
      <c r="Y6" s="283"/>
      <c r="Z6" s="283"/>
      <c r="AA6" s="283"/>
      <c r="AB6" s="283"/>
      <c r="AC6" s="284"/>
      <c r="AD6" s="285"/>
      <c r="AE6" s="97"/>
      <c r="AF6" s="97"/>
      <c r="AG6" s="98"/>
    </row>
    <row r="7" spans="1:33" s="99" customFormat="1" ht="48.75" customHeight="1" thickBot="1">
      <c r="A7" s="175" t="s">
        <v>3</v>
      </c>
      <c r="B7" s="174" t="s">
        <v>1</v>
      </c>
      <c r="C7" s="174" t="s">
        <v>2</v>
      </c>
      <c r="D7" s="162" t="s">
        <v>139</v>
      </c>
      <c r="E7" s="163" t="s">
        <v>188</v>
      </c>
      <c r="F7" s="202" t="s">
        <v>140</v>
      </c>
      <c r="G7" s="101" t="s">
        <v>130</v>
      </c>
      <c r="H7" s="101" t="s">
        <v>131</v>
      </c>
      <c r="I7" s="102" t="s">
        <v>132</v>
      </c>
      <c r="J7" s="203" t="s">
        <v>133</v>
      </c>
      <c r="K7" s="164" t="s">
        <v>0</v>
      </c>
      <c r="L7" s="165" t="s">
        <v>141</v>
      </c>
      <c r="M7" s="166" t="s">
        <v>139</v>
      </c>
      <c r="N7" s="163" t="s">
        <v>188</v>
      </c>
      <c r="O7" s="100" t="s">
        <v>134</v>
      </c>
      <c r="P7" s="101" t="s">
        <v>130</v>
      </c>
      <c r="Q7" s="101" t="s">
        <v>131</v>
      </c>
      <c r="R7" s="102" t="s">
        <v>132</v>
      </c>
      <c r="S7" s="103" t="s">
        <v>133</v>
      </c>
      <c r="T7" s="164" t="s">
        <v>0</v>
      </c>
      <c r="U7" s="165" t="s">
        <v>141</v>
      </c>
      <c r="V7" s="162" t="s">
        <v>139</v>
      </c>
      <c r="W7" s="163" t="s">
        <v>188</v>
      </c>
      <c r="X7" s="262" t="s">
        <v>140</v>
      </c>
      <c r="Y7" s="101" t="s">
        <v>130</v>
      </c>
      <c r="Z7" s="101" t="s">
        <v>131</v>
      </c>
      <c r="AA7" s="102" t="s">
        <v>132</v>
      </c>
      <c r="AB7" s="103" t="s">
        <v>133</v>
      </c>
      <c r="AC7" s="260" t="s">
        <v>0</v>
      </c>
      <c r="AD7" s="165" t="s">
        <v>141</v>
      </c>
      <c r="AE7" s="104" t="s">
        <v>135</v>
      </c>
      <c r="AF7" s="105" t="s">
        <v>142</v>
      </c>
      <c r="AG7" s="106" t="s">
        <v>0</v>
      </c>
    </row>
    <row r="8" spans="1:33" s="95" customFormat="1" ht="38.25" customHeight="1">
      <c r="A8" s="185">
        <v>203</v>
      </c>
      <c r="B8" s="188" t="s">
        <v>6</v>
      </c>
      <c r="C8" s="189" t="s">
        <v>40</v>
      </c>
      <c r="D8" s="107">
        <v>0</v>
      </c>
      <c r="E8" s="228"/>
      <c r="F8" s="108">
        <v>0.4354166666666666</v>
      </c>
      <c r="G8" s="109">
        <v>0.43550925925925926</v>
      </c>
      <c r="H8" s="109">
        <v>0.538449074074074</v>
      </c>
      <c r="I8" s="222">
        <v>0</v>
      </c>
      <c r="J8" s="223">
        <f aca="true" t="shared" si="0" ref="J8:J15">H8-G8+I8</f>
        <v>0.10293981481481479</v>
      </c>
      <c r="K8" s="198">
        <v>1</v>
      </c>
      <c r="L8" s="169">
        <v>100</v>
      </c>
      <c r="M8" s="107">
        <v>0</v>
      </c>
      <c r="N8" s="228"/>
      <c r="O8" s="110">
        <f aca="true" t="shared" si="1" ref="O8:O14">P8-H8</f>
        <v>0.010370370370370363</v>
      </c>
      <c r="P8" s="109">
        <v>0.5488194444444444</v>
      </c>
      <c r="Q8" s="109">
        <v>0.6340162037037037</v>
      </c>
      <c r="R8" s="222">
        <v>0</v>
      </c>
      <c r="S8" s="223">
        <f aca="true" t="shared" si="2" ref="S8:S14">Q8-P8+R8</f>
        <v>0.08519675925925929</v>
      </c>
      <c r="T8" s="168">
        <v>1</v>
      </c>
      <c r="U8" s="169">
        <v>100</v>
      </c>
      <c r="V8" s="107">
        <v>0</v>
      </c>
      <c r="W8" s="228"/>
      <c r="X8" s="108">
        <v>0.375</v>
      </c>
      <c r="Y8" s="109">
        <v>0.37505787037037036</v>
      </c>
      <c r="Z8" s="109">
        <v>0.5313888888888889</v>
      </c>
      <c r="AA8" s="222">
        <v>0</v>
      </c>
      <c r="AB8" s="223">
        <f>Z8-Y8+AA8</f>
        <v>0.15633101851851855</v>
      </c>
      <c r="AC8" s="198">
        <v>1</v>
      </c>
      <c r="AD8" s="169">
        <v>100</v>
      </c>
      <c r="AE8" s="122">
        <v>3</v>
      </c>
      <c r="AF8" s="181">
        <f aca="true" t="shared" si="3" ref="AF8:AF16">SUM(L8,U8,AD8)</f>
        <v>300</v>
      </c>
      <c r="AG8" s="111">
        <v>1</v>
      </c>
    </row>
    <row r="9" spans="1:33" s="95" customFormat="1" ht="38.25" customHeight="1">
      <c r="A9" s="186">
        <v>201</v>
      </c>
      <c r="B9" s="190" t="s">
        <v>86</v>
      </c>
      <c r="C9" s="191" t="s">
        <v>87</v>
      </c>
      <c r="D9" s="167">
        <v>0</v>
      </c>
      <c r="E9" s="229"/>
      <c r="F9" s="113">
        <v>0.43402777777777773</v>
      </c>
      <c r="G9" s="114">
        <v>0.4340972222222222</v>
      </c>
      <c r="H9" s="114">
        <v>0.5775925925925925</v>
      </c>
      <c r="I9" s="224">
        <v>0</v>
      </c>
      <c r="J9" s="225">
        <f t="shared" si="0"/>
        <v>0.14349537037037036</v>
      </c>
      <c r="K9" s="199">
        <v>2</v>
      </c>
      <c r="L9" s="178">
        <v>79.5</v>
      </c>
      <c r="M9" s="167">
        <v>23</v>
      </c>
      <c r="N9" s="229"/>
      <c r="O9" s="115">
        <f t="shared" si="1"/>
        <v>0.011111111111111183</v>
      </c>
      <c r="P9" s="176">
        <v>0.5887037037037037</v>
      </c>
      <c r="Q9" s="176">
        <v>0.6548726851851852</v>
      </c>
      <c r="R9" s="224">
        <v>9.584027777777779</v>
      </c>
      <c r="S9" s="225">
        <f t="shared" si="2"/>
        <v>9.650196759259261</v>
      </c>
      <c r="T9" s="177">
        <v>7</v>
      </c>
      <c r="U9" s="178">
        <v>18.5</v>
      </c>
      <c r="V9" s="167">
        <v>0</v>
      </c>
      <c r="W9" s="229"/>
      <c r="X9" s="113">
        <v>0.379166666666667</v>
      </c>
      <c r="Y9" s="114">
        <v>0.379375</v>
      </c>
      <c r="Z9" s="114">
        <v>0.5401736111111112</v>
      </c>
      <c r="AA9" s="224">
        <v>0</v>
      </c>
      <c r="AB9" s="225">
        <f>Z9-Y9+AA9</f>
        <v>0.16079861111111116</v>
      </c>
      <c r="AC9" s="199">
        <v>2</v>
      </c>
      <c r="AD9" s="178">
        <v>79.5</v>
      </c>
      <c r="AE9" s="180">
        <v>3</v>
      </c>
      <c r="AF9" s="182">
        <f t="shared" si="3"/>
        <v>177.5</v>
      </c>
      <c r="AG9" s="179">
        <v>2</v>
      </c>
    </row>
    <row r="10" spans="1:33" s="95" customFormat="1" ht="38.25" customHeight="1">
      <c r="A10" s="186">
        <v>202</v>
      </c>
      <c r="B10" s="190" t="s">
        <v>89</v>
      </c>
      <c r="C10" s="191" t="s">
        <v>90</v>
      </c>
      <c r="D10" s="167">
        <v>0</v>
      </c>
      <c r="E10" s="229"/>
      <c r="F10" s="113">
        <v>0.44375</v>
      </c>
      <c r="G10" s="114">
        <v>0.4437962962962963</v>
      </c>
      <c r="H10" s="114">
        <v>0.5946296296296296</v>
      </c>
      <c r="I10" s="224">
        <v>0</v>
      </c>
      <c r="J10" s="225">
        <f t="shared" si="0"/>
        <v>0.15083333333333332</v>
      </c>
      <c r="K10" s="199">
        <v>3</v>
      </c>
      <c r="L10" s="178">
        <v>63.8</v>
      </c>
      <c r="M10" s="167">
        <v>1</v>
      </c>
      <c r="N10" s="229">
        <v>54</v>
      </c>
      <c r="O10" s="115">
        <f t="shared" si="1"/>
        <v>0.010590277777777768</v>
      </c>
      <c r="P10" s="176">
        <v>0.6052199074074074</v>
      </c>
      <c r="Q10" s="176">
        <v>0.7455787037037037</v>
      </c>
      <c r="R10" s="224">
        <v>0.4166666666666667</v>
      </c>
      <c r="S10" s="225">
        <f t="shared" si="2"/>
        <v>0.557025462962963</v>
      </c>
      <c r="T10" s="177">
        <v>6</v>
      </c>
      <c r="U10" s="178">
        <v>28.3</v>
      </c>
      <c r="V10" s="167">
        <v>38</v>
      </c>
      <c r="W10" s="229"/>
      <c r="X10" s="113">
        <v>0.380555555555556</v>
      </c>
      <c r="Y10" s="114">
        <v>0.38056712962962963</v>
      </c>
      <c r="Z10" s="114">
        <v>0.5126736111111111</v>
      </c>
      <c r="AA10" s="224">
        <v>15.833333333333334</v>
      </c>
      <c r="AB10" s="225">
        <f>Z10-Y10+AA10</f>
        <v>15.965439814814815</v>
      </c>
      <c r="AC10" s="199">
        <v>3</v>
      </c>
      <c r="AD10" s="178">
        <v>63.8</v>
      </c>
      <c r="AE10" s="180">
        <v>3</v>
      </c>
      <c r="AF10" s="182">
        <f t="shared" si="3"/>
        <v>155.89999999999998</v>
      </c>
      <c r="AG10" s="179">
        <v>3</v>
      </c>
    </row>
    <row r="11" spans="1:33" s="95" customFormat="1" ht="38.25" customHeight="1">
      <c r="A11" s="186">
        <v>215</v>
      </c>
      <c r="B11" s="190" t="s">
        <v>99</v>
      </c>
      <c r="C11" s="191" t="s">
        <v>100</v>
      </c>
      <c r="D11" s="167">
        <v>0</v>
      </c>
      <c r="E11" s="229"/>
      <c r="F11" s="113">
        <v>0.442361111111111</v>
      </c>
      <c r="G11" s="114">
        <v>0.4422106481481482</v>
      </c>
      <c r="H11" s="114">
        <v>0.7759953703703704</v>
      </c>
      <c r="I11" s="224">
        <v>0</v>
      </c>
      <c r="J11" s="225">
        <f t="shared" si="0"/>
        <v>0.33378472222222216</v>
      </c>
      <c r="K11" s="199">
        <v>6</v>
      </c>
      <c r="L11" s="178">
        <v>28.3</v>
      </c>
      <c r="M11" s="167">
        <v>0</v>
      </c>
      <c r="N11" s="229"/>
      <c r="O11" s="115">
        <f t="shared" si="1"/>
        <v>0.01547453703703694</v>
      </c>
      <c r="P11" s="176">
        <v>0.7914699074074073</v>
      </c>
      <c r="Q11" s="176">
        <v>1.0117708333333333</v>
      </c>
      <c r="R11" s="224">
        <v>0.0050578703703703706</v>
      </c>
      <c r="S11" s="225">
        <f t="shared" si="2"/>
        <v>0.22535879629629635</v>
      </c>
      <c r="T11" s="177">
        <v>5</v>
      </c>
      <c r="U11" s="178">
        <v>38.8</v>
      </c>
      <c r="V11" s="167">
        <v>40</v>
      </c>
      <c r="W11" s="229"/>
      <c r="X11" s="113">
        <v>0.383333333333333</v>
      </c>
      <c r="Y11" s="114">
        <v>0.3830787037037037</v>
      </c>
      <c r="Z11" s="114">
        <v>0.44255787037037037</v>
      </c>
      <c r="AA11" s="224">
        <v>16.666666666666668</v>
      </c>
      <c r="AB11" s="225">
        <f>Z11-Y11+AA11</f>
        <v>16.726145833333334</v>
      </c>
      <c r="AC11" s="199">
        <v>5</v>
      </c>
      <c r="AD11" s="178">
        <v>38.8</v>
      </c>
      <c r="AE11" s="180">
        <v>3</v>
      </c>
      <c r="AF11" s="182">
        <f t="shared" si="3"/>
        <v>105.89999999999999</v>
      </c>
      <c r="AG11" s="179">
        <v>4</v>
      </c>
    </row>
    <row r="12" spans="1:33" s="95" customFormat="1" ht="38.25" customHeight="1">
      <c r="A12" s="186">
        <v>208</v>
      </c>
      <c r="B12" s="190" t="s">
        <v>38</v>
      </c>
      <c r="C12" s="191" t="s">
        <v>39</v>
      </c>
      <c r="D12" s="167">
        <v>0</v>
      </c>
      <c r="E12" s="229"/>
      <c r="F12" s="113">
        <v>0.439583333333333</v>
      </c>
      <c r="G12" s="114">
        <v>0.43957175925925923</v>
      </c>
      <c r="H12" s="114">
        <v>0.606412037037037</v>
      </c>
      <c r="I12" s="224">
        <v>0</v>
      </c>
      <c r="J12" s="225">
        <f t="shared" si="0"/>
        <v>0.16684027777777782</v>
      </c>
      <c r="K12" s="199">
        <v>4</v>
      </c>
      <c r="L12" s="178">
        <v>50.5</v>
      </c>
      <c r="M12" s="167">
        <v>0</v>
      </c>
      <c r="N12" s="229"/>
      <c r="O12" s="115">
        <f t="shared" si="1"/>
        <v>0.01026620370370368</v>
      </c>
      <c r="P12" s="176">
        <v>0.6166782407407407</v>
      </c>
      <c r="Q12" s="176">
        <v>0.7344097222222222</v>
      </c>
      <c r="R12" s="224">
        <v>0</v>
      </c>
      <c r="S12" s="225">
        <f t="shared" si="2"/>
        <v>0.11773148148148149</v>
      </c>
      <c r="T12" s="177">
        <v>2</v>
      </c>
      <c r="U12" s="178">
        <v>79.5</v>
      </c>
      <c r="V12" s="167" t="s">
        <v>195</v>
      </c>
      <c r="W12" s="229"/>
      <c r="X12" s="113">
        <v>0.3763888888888889</v>
      </c>
      <c r="Y12" s="114"/>
      <c r="Z12" s="114"/>
      <c r="AA12" s="249" t="s">
        <v>199</v>
      </c>
      <c r="AB12" s="225" t="s">
        <v>194</v>
      </c>
      <c r="AC12" s="199"/>
      <c r="AD12" s="178">
        <v>0</v>
      </c>
      <c r="AE12" s="180">
        <v>2</v>
      </c>
      <c r="AF12" s="182">
        <f t="shared" si="3"/>
        <v>130</v>
      </c>
      <c r="AG12" s="179">
        <v>5</v>
      </c>
    </row>
    <row r="13" spans="1:33" s="95" customFormat="1" ht="38.25" customHeight="1">
      <c r="A13" s="186">
        <v>210</v>
      </c>
      <c r="B13" s="190" t="s">
        <v>93</v>
      </c>
      <c r="C13" s="191" t="s">
        <v>94</v>
      </c>
      <c r="D13" s="167">
        <v>0</v>
      </c>
      <c r="E13" s="229"/>
      <c r="F13" s="113">
        <v>0.440972222222222</v>
      </c>
      <c r="G13" s="114">
        <v>0.44100694444444444</v>
      </c>
      <c r="H13" s="114">
        <v>0.6844675925925926</v>
      </c>
      <c r="I13" s="224">
        <v>0</v>
      </c>
      <c r="J13" s="225">
        <f t="shared" si="0"/>
        <v>0.24346064814814816</v>
      </c>
      <c r="K13" s="199">
        <v>5</v>
      </c>
      <c r="L13" s="178">
        <v>38.8</v>
      </c>
      <c r="M13" s="167">
        <v>0</v>
      </c>
      <c r="N13" s="229"/>
      <c r="O13" s="115">
        <f t="shared" si="1"/>
        <v>0.011064814814814805</v>
      </c>
      <c r="P13" s="176">
        <v>0.6955324074074074</v>
      </c>
      <c r="Q13" s="176">
        <v>0.8605902777777777</v>
      </c>
      <c r="R13" s="224">
        <v>0</v>
      </c>
      <c r="S13" s="225">
        <f t="shared" si="2"/>
        <v>0.16505787037037034</v>
      </c>
      <c r="T13" s="177">
        <v>3</v>
      </c>
      <c r="U13" s="178">
        <v>63.8</v>
      </c>
      <c r="V13" s="167" t="s">
        <v>195</v>
      </c>
      <c r="W13" s="229" t="s">
        <v>203</v>
      </c>
      <c r="X13" s="113">
        <v>0.37777777777777777</v>
      </c>
      <c r="Y13" s="114">
        <v>0.3778125</v>
      </c>
      <c r="Z13" s="114">
        <v>0.6295601851851852</v>
      </c>
      <c r="AA13" s="249" t="s">
        <v>199</v>
      </c>
      <c r="AB13" s="225">
        <f>Z13-Y13</f>
        <v>0.2517476851851852</v>
      </c>
      <c r="AC13" s="199"/>
      <c r="AD13" s="178">
        <v>0</v>
      </c>
      <c r="AE13" s="180">
        <v>2</v>
      </c>
      <c r="AF13" s="182">
        <f t="shared" si="3"/>
        <v>102.6</v>
      </c>
      <c r="AG13" s="179">
        <v>6</v>
      </c>
    </row>
    <row r="14" spans="1:33" s="95" customFormat="1" ht="38.25" customHeight="1">
      <c r="A14" s="186">
        <v>212</v>
      </c>
      <c r="B14" s="190" t="s">
        <v>96</v>
      </c>
      <c r="C14" s="191" t="s">
        <v>97</v>
      </c>
      <c r="D14" s="167">
        <v>0</v>
      </c>
      <c r="E14" s="229"/>
      <c r="F14" s="113">
        <v>0.438194444444444</v>
      </c>
      <c r="G14" s="114">
        <v>0.43792824074074077</v>
      </c>
      <c r="H14" s="114">
        <v>0.7745486111111112</v>
      </c>
      <c r="I14" s="224">
        <v>0</v>
      </c>
      <c r="J14" s="225">
        <f t="shared" si="0"/>
        <v>0.3366203703703704</v>
      </c>
      <c r="K14" s="199">
        <v>7</v>
      </c>
      <c r="L14" s="178">
        <v>18.5</v>
      </c>
      <c r="M14" s="167">
        <v>0</v>
      </c>
      <c r="N14" s="229"/>
      <c r="O14" s="115">
        <f t="shared" si="1"/>
        <v>0.014884259259259291</v>
      </c>
      <c r="P14" s="176">
        <v>0.7894328703703705</v>
      </c>
      <c r="Q14" s="176">
        <v>0.9602199074074074</v>
      </c>
      <c r="R14" s="224">
        <v>0.004467592592592593</v>
      </c>
      <c r="S14" s="225">
        <f t="shared" si="2"/>
        <v>0.1752546296296295</v>
      </c>
      <c r="T14" s="177">
        <v>4</v>
      </c>
      <c r="U14" s="178">
        <v>50.5</v>
      </c>
      <c r="V14" s="167" t="s">
        <v>195</v>
      </c>
      <c r="W14" s="229" t="s">
        <v>204</v>
      </c>
      <c r="X14" s="113">
        <v>0.381944444444444</v>
      </c>
      <c r="Y14" s="114">
        <v>0.3814583333333333</v>
      </c>
      <c r="Z14" s="114">
        <v>0.650636574074074</v>
      </c>
      <c r="AA14" s="249" t="s">
        <v>199</v>
      </c>
      <c r="AB14" s="225">
        <f>Z14-Y14</f>
        <v>0.26917824074074076</v>
      </c>
      <c r="AC14" s="199"/>
      <c r="AD14" s="178">
        <v>0</v>
      </c>
      <c r="AE14" s="180">
        <v>2</v>
      </c>
      <c r="AF14" s="182">
        <f t="shared" si="3"/>
        <v>69</v>
      </c>
      <c r="AG14" s="179">
        <v>7</v>
      </c>
    </row>
    <row r="15" spans="1:33" s="95" customFormat="1" ht="38.25" customHeight="1">
      <c r="A15" s="186">
        <v>207</v>
      </c>
      <c r="B15" s="190" t="s">
        <v>91</v>
      </c>
      <c r="C15" s="191" t="s">
        <v>92</v>
      </c>
      <c r="D15" s="167">
        <v>0</v>
      </c>
      <c r="E15" s="229"/>
      <c r="F15" s="113">
        <v>0.4451388888888889</v>
      </c>
      <c r="G15" s="114">
        <v>0.4456481481481482</v>
      </c>
      <c r="H15" s="114">
        <v>0.8655902777777778</v>
      </c>
      <c r="I15" s="224">
        <v>0</v>
      </c>
      <c r="J15" s="225">
        <f t="shared" si="0"/>
        <v>0.41994212962962957</v>
      </c>
      <c r="K15" s="199">
        <v>8</v>
      </c>
      <c r="L15" s="178">
        <v>9.5</v>
      </c>
      <c r="M15" s="167" t="s">
        <v>195</v>
      </c>
      <c r="N15" s="229"/>
      <c r="O15" s="115"/>
      <c r="P15" s="176" t="s">
        <v>193</v>
      </c>
      <c r="Q15" s="176" t="s">
        <v>193</v>
      </c>
      <c r="R15" s="224"/>
      <c r="S15" s="225" t="s">
        <v>194</v>
      </c>
      <c r="T15" s="177"/>
      <c r="U15" s="178">
        <v>0</v>
      </c>
      <c r="V15" s="167">
        <v>39</v>
      </c>
      <c r="W15" s="229"/>
      <c r="X15" s="113">
        <v>0.384722222222222</v>
      </c>
      <c r="Y15" s="114">
        <v>0.38462962962962965</v>
      </c>
      <c r="Z15" s="114">
        <v>0.5134722222222222</v>
      </c>
      <c r="AA15" s="224">
        <v>16.25</v>
      </c>
      <c r="AB15" s="225">
        <f>Z15-Y15+AA15</f>
        <v>16.378842592592594</v>
      </c>
      <c r="AC15" s="199">
        <v>4</v>
      </c>
      <c r="AD15" s="178">
        <v>50.5</v>
      </c>
      <c r="AE15" s="180">
        <v>2</v>
      </c>
      <c r="AF15" s="182">
        <f t="shared" si="3"/>
        <v>60</v>
      </c>
      <c r="AG15" s="179">
        <v>8</v>
      </c>
    </row>
    <row r="16" spans="1:33" s="95" customFormat="1" ht="38.25" customHeight="1" thickBot="1">
      <c r="A16" s="187">
        <v>211</v>
      </c>
      <c r="B16" s="192" t="s">
        <v>56</v>
      </c>
      <c r="C16" s="193" t="s">
        <v>57</v>
      </c>
      <c r="D16" s="116" t="s">
        <v>195</v>
      </c>
      <c r="E16" s="231"/>
      <c r="F16" s="117">
        <v>0.4368055555555555</v>
      </c>
      <c r="G16" s="118"/>
      <c r="H16" s="118" t="s">
        <v>193</v>
      </c>
      <c r="I16" s="226"/>
      <c r="J16" s="227" t="s">
        <v>194</v>
      </c>
      <c r="K16" s="201"/>
      <c r="L16" s="173">
        <v>0</v>
      </c>
      <c r="M16" s="116" t="s">
        <v>195</v>
      </c>
      <c r="N16" s="231"/>
      <c r="O16" s="119"/>
      <c r="P16" s="118" t="s">
        <v>193</v>
      </c>
      <c r="Q16" s="118" t="s">
        <v>193</v>
      </c>
      <c r="R16" s="226"/>
      <c r="S16" s="227" t="s">
        <v>194</v>
      </c>
      <c r="T16" s="172"/>
      <c r="U16" s="173">
        <v>0</v>
      </c>
      <c r="V16" s="116" t="s">
        <v>195</v>
      </c>
      <c r="W16" s="231"/>
      <c r="X16" s="117"/>
      <c r="Y16" s="118" t="s">
        <v>200</v>
      </c>
      <c r="Z16" s="118"/>
      <c r="AA16" s="226"/>
      <c r="AB16" s="227" t="s">
        <v>194</v>
      </c>
      <c r="AC16" s="261"/>
      <c r="AD16" s="173">
        <v>0</v>
      </c>
      <c r="AE16" s="124">
        <v>0</v>
      </c>
      <c r="AF16" s="183">
        <f t="shared" si="3"/>
        <v>0</v>
      </c>
      <c r="AG16" s="120"/>
    </row>
    <row r="17" spans="27:28" ht="25.5">
      <c r="AA17" s="236"/>
      <c r="AB17" s="236"/>
    </row>
    <row r="18" spans="1:5" s="256" customFormat="1" ht="15">
      <c r="A18" s="255" t="s">
        <v>46</v>
      </c>
      <c r="C18" s="255" t="s">
        <v>44</v>
      </c>
      <c r="D18" s="257"/>
      <c r="E18" s="258"/>
    </row>
    <row r="19" spans="1:5" s="256" customFormat="1" ht="12" customHeight="1">
      <c r="A19" s="255"/>
      <c r="B19" s="255"/>
      <c r="D19" s="257"/>
      <c r="E19" s="258"/>
    </row>
    <row r="20" spans="1:5" s="256" customFormat="1" ht="15">
      <c r="A20" s="255" t="s">
        <v>47</v>
      </c>
      <c r="B20" s="255"/>
      <c r="C20" s="255" t="s">
        <v>45</v>
      </c>
      <c r="D20" s="257"/>
      <c r="E20" s="258"/>
    </row>
  </sheetData>
  <mergeCells count="7">
    <mergeCell ref="X6:AD6"/>
    <mergeCell ref="A1:E1"/>
    <mergeCell ref="V6:W6"/>
    <mergeCell ref="D6:E6"/>
    <mergeCell ref="M6:N6"/>
    <mergeCell ref="F6:L6"/>
    <mergeCell ref="O6:U6"/>
  </mergeCells>
  <printOptions/>
  <pageMargins left="0.1968503937007874" right="0.1968503937007874" top="0.1968503937007874" bottom="0.1968503937007874" header="0.1968503937007874" footer="0.5511811023622047"/>
  <pageSetup fitToWidth="2" fitToHeight="1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tabSelected="1" zoomScale="50" zoomScaleNormal="50" zoomScaleSheetLayoutView="25" workbookViewId="0" topLeftCell="A1">
      <selection activeCell="W12" sqref="W12"/>
    </sheetView>
  </sheetViews>
  <sheetFormatPr defaultColWidth="9.00390625" defaultRowHeight="12.75"/>
  <cols>
    <col min="1" max="1" width="11.375" style="88" customWidth="1"/>
    <col min="2" max="2" width="31.625" style="121" bestFit="1" customWidth="1"/>
    <col min="3" max="3" width="32.125" style="121" bestFit="1" customWidth="1"/>
    <col min="4" max="4" width="13.00390625" style="88" customWidth="1"/>
    <col min="5" max="5" width="17.25390625" style="88" customWidth="1"/>
    <col min="6" max="6" width="10.875" style="88" customWidth="1"/>
    <col min="7" max="7" width="11.875" style="88" customWidth="1"/>
    <col min="8" max="8" width="13.125" style="88" customWidth="1"/>
    <col min="9" max="9" width="15.00390625" style="88" customWidth="1"/>
    <col min="10" max="12" width="12.25390625" style="88" customWidth="1"/>
    <col min="13" max="13" width="12.125" style="88" bestFit="1" customWidth="1"/>
    <col min="14" max="14" width="18.75390625" style="88" customWidth="1"/>
    <col min="15" max="15" width="12.875" style="88" customWidth="1"/>
    <col min="16" max="16" width="12.75390625" style="88" customWidth="1"/>
    <col min="17" max="17" width="13.125" style="88" customWidth="1"/>
    <col min="18" max="18" width="14.75390625" style="88" customWidth="1"/>
    <col min="19" max="19" width="14.75390625" style="88" bestFit="1" customWidth="1"/>
    <col min="20" max="20" width="11.875" style="88" bestFit="1" customWidth="1"/>
    <col min="21" max="21" width="9.875" style="88" bestFit="1" customWidth="1"/>
    <col min="22" max="22" width="12.125" style="88" customWidth="1"/>
    <col min="23" max="23" width="22.375" style="88" customWidth="1"/>
    <col min="24" max="24" width="11.625" style="88" customWidth="1"/>
    <col min="25" max="25" width="13.125" style="88" customWidth="1"/>
    <col min="26" max="26" width="12.375" style="88" customWidth="1"/>
    <col min="27" max="27" width="15.00390625" style="88" customWidth="1"/>
    <col min="28" max="28" width="14.75390625" style="88" bestFit="1" customWidth="1"/>
    <col min="29" max="30" width="12.875" style="88" customWidth="1"/>
    <col min="31" max="31" width="12.625" style="88" customWidth="1"/>
    <col min="32" max="32" width="15.00390625" style="88" customWidth="1"/>
    <col min="33" max="33" width="10.625" style="88" customWidth="1"/>
    <col min="34" max="16384" width="9.125" style="88" customWidth="1"/>
  </cols>
  <sheetData>
    <row r="1" spans="1:33" ht="60" customHeight="1">
      <c r="A1" s="279" t="s">
        <v>69</v>
      </c>
      <c r="B1" s="279"/>
      <c r="C1" s="279"/>
      <c r="D1" s="279"/>
      <c r="E1" s="279"/>
      <c r="M1" s="160" t="s">
        <v>120</v>
      </c>
      <c r="N1" s="89"/>
      <c r="R1" s="91"/>
      <c r="T1" s="90"/>
      <c r="AG1" s="92" t="s">
        <v>121</v>
      </c>
    </row>
    <row r="2" spans="1:33" ht="33.75">
      <c r="A2" s="132" t="s">
        <v>70</v>
      </c>
      <c r="B2" s="133"/>
      <c r="C2" s="133"/>
      <c r="D2" s="133"/>
      <c r="E2" s="2"/>
      <c r="M2" s="93" t="s">
        <v>122</v>
      </c>
      <c r="R2" s="93"/>
      <c r="AG2" s="94" t="s">
        <v>123</v>
      </c>
    </row>
    <row r="3" spans="1:5" ht="20.25">
      <c r="A3" s="149" t="s">
        <v>71</v>
      </c>
      <c r="B3" s="76"/>
      <c r="C3" s="76"/>
      <c r="D3" s="134"/>
      <c r="E3" s="2"/>
    </row>
    <row r="4" spans="1:5" ht="20.25">
      <c r="A4" s="149"/>
      <c r="B4" s="76"/>
      <c r="C4" s="76"/>
      <c r="D4" s="134"/>
      <c r="E4" s="2"/>
    </row>
    <row r="5" spans="1:4" ht="30.75" thickBot="1">
      <c r="A5" s="161" t="s">
        <v>138</v>
      </c>
      <c r="B5" s="75"/>
      <c r="C5" s="76"/>
      <c r="D5" s="77"/>
    </row>
    <row r="6" spans="2:33" s="95" customFormat="1" ht="21.75" customHeight="1" thickBot="1">
      <c r="B6" s="96"/>
      <c r="C6" s="96"/>
      <c r="D6" s="282" t="s">
        <v>124</v>
      </c>
      <c r="E6" s="283"/>
      <c r="F6" s="286" t="s">
        <v>125</v>
      </c>
      <c r="G6" s="284"/>
      <c r="H6" s="284"/>
      <c r="I6" s="284"/>
      <c r="J6" s="284"/>
      <c r="K6" s="283"/>
      <c r="L6" s="287"/>
      <c r="M6" s="282" t="s">
        <v>126</v>
      </c>
      <c r="N6" s="283"/>
      <c r="O6" s="286" t="s">
        <v>127</v>
      </c>
      <c r="P6" s="284"/>
      <c r="Q6" s="284"/>
      <c r="R6" s="284"/>
      <c r="S6" s="284"/>
      <c r="T6" s="284"/>
      <c r="U6" s="285"/>
      <c r="V6" s="286" t="s">
        <v>128</v>
      </c>
      <c r="W6" s="285"/>
      <c r="X6" s="282" t="s">
        <v>129</v>
      </c>
      <c r="Y6" s="283"/>
      <c r="Z6" s="283"/>
      <c r="AA6" s="283"/>
      <c r="AB6" s="283"/>
      <c r="AC6" s="284"/>
      <c r="AD6" s="285"/>
      <c r="AE6" s="97"/>
      <c r="AF6" s="97"/>
      <c r="AG6" s="98"/>
    </row>
    <row r="7" spans="1:33" s="99" customFormat="1" ht="48.75" customHeight="1" thickBot="1">
      <c r="A7" s="175" t="s">
        <v>3</v>
      </c>
      <c r="B7" s="174" t="s">
        <v>1</v>
      </c>
      <c r="C7" s="174" t="s">
        <v>2</v>
      </c>
      <c r="D7" s="162" t="s">
        <v>139</v>
      </c>
      <c r="E7" s="163" t="s">
        <v>188</v>
      </c>
      <c r="F7" s="202" t="s">
        <v>140</v>
      </c>
      <c r="G7" s="101" t="s">
        <v>130</v>
      </c>
      <c r="H7" s="101" t="s">
        <v>131</v>
      </c>
      <c r="I7" s="102" t="s">
        <v>132</v>
      </c>
      <c r="J7" s="203" t="s">
        <v>133</v>
      </c>
      <c r="K7" s="164" t="s">
        <v>0</v>
      </c>
      <c r="L7" s="165" t="s">
        <v>141</v>
      </c>
      <c r="M7" s="166" t="s">
        <v>139</v>
      </c>
      <c r="N7" s="163" t="s">
        <v>188</v>
      </c>
      <c r="O7" s="100" t="s">
        <v>134</v>
      </c>
      <c r="P7" s="101" t="s">
        <v>130</v>
      </c>
      <c r="Q7" s="101" t="s">
        <v>131</v>
      </c>
      <c r="R7" s="102" t="s">
        <v>132</v>
      </c>
      <c r="S7" s="103" t="s">
        <v>133</v>
      </c>
      <c r="T7" s="164" t="s">
        <v>0</v>
      </c>
      <c r="U7" s="165" t="s">
        <v>141</v>
      </c>
      <c r="V7" s="162" t="s">
        <v>139</v>
      </c>
      <c r="W7" s="163" t="s">
        <v>188</v>
      </c>
      <c r="X7" s="262" t="s">
        <v>140</v>
      </c>
      <c r="Y7" s="101" t="s">
        <v>130</v>
      </c>
      <c r="Z7" s="101" t="s">
        <v>131</v>
      </c>
      <c r="AA7" s="102" t="s">
        <v>132</v>
      </c>
      <c r="AB7" s="103" t="s">
        <v>133</v>
      </c>
      <c r="AC7" s="260" t="s">
        <v>0</v>
      </c>
      <c r="AD7" s="165" t="s">
        <v>141</v>
      </c>
      <c r="AE7" s="104" t="s">
        <v>135</v>
      </c>
      <c r="AF7" s="105" t="s">
        <v>142</v>
      </c>
      <c r="AG7" s="106" t="s">
        <v>0</v>
      </c>
    </row>
    <row r="8" spans="1:33" s="95" customFormat="1" ht="44.25" customHeight="1">
      <c r="A8" s="185">
        <v>305</v>
      </c>
      <c r="B8" s="188" t="s">
        <v>7</v>
      </c>
      <c r="C8" s="189" t="s">
        <v>5</v>
      </c>
      <c r="D8" s="107">
        <v>0</v>
      </c>
      <c r="E8" s="237"/>
      <c r="F8" s="108">
        <v>0.458333333333333</v>
      </c>
      <c r="G8" s="109">
        <v>0.45872685185185186</v>
      </c>
      <c r="H8" s="109">
        <v>0.5510185185185185</v>
      </c>
      <c r="I8" s="222">
        <v>0</v>
      </c>
      <c r="J8" s="223">
        <f aca="true" t="shared" si="0" ref="J8:J14">H8-G8+I8</f>
        <v>0.0922916666666666</v>
      </c>
      <c r="K8" s="198">
        <v>1</v>
      </c>
      <c r="L8" s="169">
        <v>100</v>
      </c>
      <c r="M8" s="107">
        <v>0</v>
      </c>
      <c r="N8" s="237"/>
      <c r="O8" s="110">
        <f aca="true" t="shared" si="1" ref="O8:O14">P8-H8</f>
        <v>0.010335648148148247</v>
      </c>
      <c r="P8" s="109">
        <v>0.5613541666666667</v>
      </c>
      <c r="Q8" s="109">
        <v>0.6637962962962963</v>
      </c>
      <c r="R8" s="222">
        <v>0</v>
      </c>
      <c r="S8" s="223">
        <f aca="true" t="shared" si="2" ref="S8:S14">Q8-P8+R8</f>
        <v>0.10244212962962962</v>
      </c>
      <c r="T8" s="168">
        <v>3</v>
      </c>
      <c r="U8" s="169">
        <v>63.8</v>
      </c>
      <c r="V8" s="107">
        <v>0</v>
      </c>
      <c r="W8" s="237"/>
      <c r="X8" s="108">
        <v>0.3909722222222222</v>
      </c>
      <c r="Y8" s="109">
        <v>0.3910185185185185</v>
      </c>
      <c r="Z8" s="109">
        <v>0.522986111111111</v>
      </c>
      <c r="AA8" s="222">
        <v>0</v>
      </c>
      <c r="AB8" s="223">
        <f aca="true" t="shared" si="3" ref="AB8:AB14">Z8-Y8+AA8</f>
        <v>0.13196759259259255</v>
      </c>
      <c r="AC8" s="198">
        <v>1</v>
      </c>
      <c r="AD8" s="169">
        <v>100</v>
      </c>
      <c r="AE8" s="122">
        <v>3</v>
      </c>
      <c r="AF8" s="181">
        <f aca="true" t="shared" si="4" ref="AF8:AF16">SUM(L8,U8,AD8)</f>
        <v>263.8</v>
      </c>
      <c r="AG8" s="111">
        <v>1</v>
      </c>
    </row>
    <row r="9" spans="1:33" s="95" customFormat="1" ht="44.25" customHeight="1">
      <c r="A9" s="186">
        <v>307</v>
      </c>
      <c r="B9" s="190" t="s">
        <v>65</v>
      </c>
      <c r="C9" s="191" t="s">
        <v>66</v>
      </c>
      <c r="D9" s="167">
        <v>0</v>
      </c>
      <c r="E9" s="238"/>
      <c r="F9" s="113">
        <v>0.4597222222222222</v>
      </c>
      <c r="G9" s="114">
        <v>0.45978009259259256</v>
      </c>
      <c r="H9" s="114">
        <v>0.5709953703703704</v>
      </c>
      <c r="I9" s="224">
        <v>0</v>
      </c>
      <c r="J9" s="225">
        <f t="shared" si="0"/>
        <v>0.11121527777777784</v>
      </c>
      <c r="K9" s="199">
        <v>2</v>
      </c>
      <c r="L9" s="178">
        <v>79.5</v>
      </c>
      <c r="M9" s="167">
        <v>0</v>
      </c>
      <c r="N9" s="238"/>
      <c r="O9" s="115">
        <f t="shared" si="1"/>
        <v>0.009571759259259238</v>
      </c>
      <c r="P9" s="176">
        <v>0.5805671296296296</v>
      </c>
      <c r="Q9" s="176">
        <v>0.6710300925925926</v>
      </c>
      <c r="R9" s="224">
        <v>0.0008449074074074075</v>
      </c>
      <c r="S9" s="225">
        <f t="shared" si="2"/>
        <v>0.09130787037037037</v>
      </c>
      <c r="T9" s="177">
        <v>1</v>
      </c>
      <c r="U9" s="178">
        <v>100</v>
      </c>
      <c r="V9" s="167">
        <v>0</v>
      </c>
      <c r="W9" s="238"/>
      <c r="X9" s="113">
        <v>0.38958333333333334</v>
      </c>
      <c r="Y9" s="114">
        <v>0.38981481481481484</v>
      </c>
      <c r="Z9" s="114">
        <v>0.5671412037037037</v>
      </c>
      <c r="AA9" s="224">
        <v>0</v>
      </c>
      <c r="AB9" s="225">
        <f t="shared" si="3"/>
        <v>0.17732638888888885</v>
      </c>
      <c r="AC9" s="199">
        <v>3</v>
      </c>
      <c r="AD9" s="178">
        <v>63.8</v>
      </c>
      <c r="AE9" s="180">
        <v>3</v>
      </c>
      <c r="AF9" s="182">
        <f t="shared" si="4"/>
        <v>243.3</v>
      </c>
      <c r="AG9" s="179">
        <v>2</v>
      </c>
    </row>
    <row r="10" spans="1:33" s="95" customFormat="1" ht="44.25" customHeight="1">
      <c r="A10" s="186">
        <v>304</v>
      </c>
      <c r="B10" s="190" t="s">
        <v>8</v>
      </c>
      <c r="C10" s="191" t="s">
        <v>9</v>
      </c>
      <c r="D10" s="167">
        <v>0</v>
      </c>
      <c r="E10" s="238"/>
      <c r="F10" s="113">
        <v>0.454166666666667</v>
      </c>
      <c r="G10" s="114">
        <v>0.45436342592592593</v>
      </c>
      <c r="H10" s="114">
        <v>0.5657523148148148</v>
      </c>
      <c r="I10" s="224">
        <v>0</v>
      </c>
      <c r="J10" s="225">
        <f t="shared" si="0"/>
        <v>0.11138888888888887</v>
      </c>
      <c r="K10" s="199">
        <v>3</v>
      </c>
      <c r="L10" s="178">
        <v>63.8</v>
      </c>
      <c r="M10" s="167">
        <v>0</v>
      </c>
      <c r="N10" s="238"/>
      <c r="O10" s="115">
        <f t="shared" si="1"/>
        <v>0.01187500000000008</v>
      </c>
      <c r="P10" s="176">
        <v>0.5776273148148149</v>
      </c>
      <c r="Q10" s="176">
        <v>0.7296643518518519</v>
      </c>
      <c r="R10" s="224">
        <v>0.0014583333333333334</v>
      </c>
      <c r="S10" s="225">
        <f t="shared" si="2"/>
        <v>0.1534953703703703</v>
      </c>
      <c r="T10" s="177">
        <v>5</v>
      </c>
      <c r="U10" s="178">
        <v>38.8</v>
      </c>
      <c r="V10" s="167">
        <v>0</v>
      </c>
      <c r="W10" s="238"/>
      <c r="X10" s="113">
        <v>0.39375</v>
      </c>
      <c r="Y10" s="114">
        <v>0.39379629629629626</v>
      </c>
      <c r="Z10" s="114">
        <v>0.5415972222222222</v>
      </c>
      <c r="AA10" s="224">
        <v>0</v>
      </c>
      <c r="AB10" s="225">
        <f t="shared" si="3"/>
        <v>0.14780092592592592</v>
      </c>
      <c r="AC10" s="199">
        <v>2</v>
      </c>
      <c r="AD10" s="178">
        <v>79.5</v>
      </c>
      <c r="AE10" s="180">
        <v>3</v>
      </c>
      <c r="AF10" s="182">
        <f t="shared" si="4"/>
        <v>182.1</v>
      </c>
      <c r="AG10" s="179">
        <v>3</v>
      </c>
    </row>
    <row r="11" spans="1:33" s="95" customFormat="1" ht="44.25" customHeight="1">
      <c r="A11" s="186">
        <v>301</v>
      </c>
      <c r="B11" s="190" t="s">
        <v>102</v>
      </c>
      <c r="C11" s="191" t="s">
        <v>103</v>
      </c>
      <c r="D11" s="167">
        <v>0</v>
      </c>
      <c r="E11" s="238"/>
      <c r="F11" s="113">
        <v>0.45</v>
      </c>
      <c r="G11" s="114">
        <v>0.45003472222222224</v>
      </c>
      <c r="H11" s="114">
        <v>0.5759837962962963</v>
      </c>
      <c r="I11" s="224">
        <v>0</v>
      </c>
      <c r="J11" s="225">
        <f t="shared" si="0"/>
        <v>0.12594907407407402</v>
      </c>
      <c r="K11" s="199">
        <v>4</v>
      </c>
      <c r="L11" s="178">
        <v>50.5</v>
      </c>
      <c r="M11" s="167">
        <v>0</v>
      </c>
      <c r="N11" s="238"/>
      <c r="O11" s="115">
        <f t="shared" si="1"/>
        <v>0.010844907407407511</v>
      </c>
      <c r="P11" s="176">
        <v>0.5868287037037038</v>
      </c>
      <c r="Q11" s="176">
        <v>0.6854629629629629</v>
      </c>
      <c r="R11" s="224">
        <v>0</v>
      </c>
      <c r="S11" s="225">
        <f t="shared" si="2"/>
        <v>0.09863425925925917</v>
      </c>
      <c r="T11" s="177">
        <v>2</v>
      </c>
      <c r="U11" s="178">
        <v>79.5</v>
      </c>
      <c r="V11" s="167">
        <v>1</v>
      </c>
      <c r="W11" s="238">
        <v>65</v>
      </c>
      <c r="X11" s="113">
        <v>0.3923611111111111</v>
      </c>
      <c r="Y11" s="114">
        <v>0.39238425925925924</v>
      </c>
      <c r="Z11" s="114">
        <v>0.5315277777777777</v>
      </c>
      <c r="AA11" s="224">
        <v>0.4166666666666667</v>
      </c>
      <c r="AB11" s="225">
        <f t="shared" si="3"/>
        <v>0.5558101851851851</v>
      </c>
      <c r="AC11" s="199">
        <v>6</v>
      </c>
      <c r="AD11" s="178">
        <v>28.3</v>
      </c>
      <c r="AE11" s="180">
        <v>3</v>
      </c>
      <c r="AF11" s="182">
        <f t="shared" si="4"/>
        <v>158.3</v>
      </c>
      <c r="AG11" s="179">
        <v>4</v>
      </c>
    </row>
    <row r="12" spans="1:33" s="95" customFormat="1" ht="44.25" customHeight="1">
      <c r="A12" s="186">
        <v>313</v>
      </c>
      <c r="B12" s="190" t="s">
        <v>53</v>
      </c>
      <c r="C12" s="191" t="s">
        <v>10</v>
      </c>
      <c r="D12" s="167">
        <v>0</v>
      </c>
      <c r="E12" s="238"/>
      <c r="F12" s="113">
        <v>0.4513888888888889</v>
      </c>
      <c r="G12" s="114">
        <v>0.4519097222222222</v>
      </c>
      <c r="H12" s="114">
        <v>0.5874421296296296</v>
      </c>
      <c r="I12" s="224">
        <v>0</v>
      </c>
      <c r="J12" s="225">
        <f t="shared" si="0"/>
        <v>0.1355324074074074</v>
      </c>
      <c r="K12" s="199">
        <v>5</v>
      </c>
      <c r="L12" s="178">
        <v>38.8</v>
      </c>
      <c r="M12" s="167">
        <v>0</v>
      </c>
      <c r="N12" s="238"/>
      <c r="O12" s="115">
        <f t="shared" si="1"/>
        <v>0.010219907407407414</v>
      </c>
      <c r="P12" s="176">
        <v>0.597662037037037</v>
      </c>
      <c r="Q12" s="176">
        <v>0.7340277777777778</v>
      </c>
      <c r="R12" s="224">
        <v>0</v>
      </c>
      <c r="S12" s="225">
        <f t="shared" si="2"/>
        <v>0.13636574074074082</v>
      </c>
      <c r="T12" s="177">
        <v>4</v>
      </c>
      <c r="U12" s="178">
        <v>50.5</v>
      </c>
      <c r="V12" s="167">
        <v>0</v>
      </c>
      <c r="W12" s="238"/>
      <c r="X12" s="113">
        <v>0.395138888888889</v>
      </c>
      <c r="Y12" s="114">
        <v>0.3956018518518518</v>
      </c>
      <c r="Z12" s="114">
        <v>0.5858564814814815</v>
      </c>
      <c r="AA12" s="224">
        <v>0</v>
      </c>
      <c r="AB12" s="225">
        <f t="shared" si="3"/>
        <v>0.1902546296296297</v>
      </c>
      <c r="AC12" s="199">
        <v>4</v>
      </c>
      <c r="AD12" s="178">
        <v>50.5</v>
      </c>
      <c r="AE12" s="180">
        <v>3</v>
      </c>
      <c r="AF12" s="182">
        <f t="shared" si="4"/>
        <v>139.8</v>
      </c>
      <c r="AG12" s="179">
        <v>5</v>
      </c>
    </row>
    <row r="13" spans="1:33" s="95" customFormat="1" ht="44.25" customHeight="1">
      <c r="A13" s="186">
        <v>306</v>
      </c>
      <c r="B13" s="190" t="s">
        <v>13</v>
      </c>
      <c r="C13" s="191" t="s">
        <v>4</v>
      </c>
      <c r="D13" s="167">
        <v>0</v>
      </c>
      <c r="E13" s="238"/>
      <c r="F13" s="113">
        <v>0.4486111111111111</v>
      </c>
      <c r="G13" s="114">
        <v>0.44864583333333335</v>
      </c>
      <c r="H13" s="114">
        <v>0.5965393518518519</v>
      </c>
      <c r="I13" s="224">
        <v>0</v>
      </c>
      <c r="J13" s="225">
        <f t="shared" si="0"/>
        <v>0.14789351851851856</v>
      </c>
      <c r="K13" s="199">
        <v>6</v>
      </c>
      <c r="L13" s="178">
        <v>28.3</v>
      </c>
      <c r="M13" s="167">
        <v>21</v>
      </c>
      <c r="N13" s="238" t="s">
        <v>197</v>
      </c>
      <c r="O13" s="115">
        <f t="shared" si="1"/>
        <v>0.010509259259259163</v>
      </c>
      <c r="P13" s="176">
        <v>0.6070486111111111</v>
      </c>
      <c r="Q13" s="176">
        <v>0.8081597222222222</v>
      </c>
      <c r="R13" s="224">
        <v>8.75</v>
      </c>
      <c r="S13" s="225">
        <f t="shared" si="2"/>
        <v>8.95111111111111</v>
      </c>
      <c r="T13" s="177">
        <v>7</v>
      </c>
      <c r="U13" s="178">
        <v>18.5</v>
      </c>
      <c r="V13" s="167">
        <v>0</v>
      </c>
      <c r="W13" s="238"/>
      <c r="X13" s="113">
        <v>0.397916666666667</v>
      </c>
      <c r="Y13" s="114">
        <v>0.39795138888888887</v>
      </c>
      <c r="Z13" s="114">
        <v>0.6227083333333333</v>
      </c>
      <c r="AA13" s="224">
        <v>0</v>
      </c>
      <c r="AB13" s="225">
        <f t="shared" si="3"/>
        <v>0.22475694444444444</v>
      </c>
      <c r="AC13" s="199">
        <v>5</v>
      </c>
      <c r="AD13" s="178">
        <v>38.8</v>
      </c>
      <c r="AE13" s="180">
        <v>3</v>
      </c>
      <c r="AF13" s="182">
        <f t="shared" si="4"/>
        <v>85.6</v>
      </c>
      <c r="AG13" s="179">
        <v>6</v>
      </c>
    </row>
    <row r="14" spans="1:33" s="95" customFormat="1" ht="44.25" customHeight="1">
      <c r="A14" s="186">
        <v>310</v>
      </c>
      <c r="B14" s="190" t="s">
        <v>107</v>
      </c>
      <c r="C14" s="191" t="s">
        <v>108</v>
      </c>
      <c r="D14" s="167">
        <v>0</v>
      </c>
      <c r="E14" s="238"/>
      <c r="F14" s="113">
        <v>0.452777777777778</v>
      </c>
      <c r="G14" s="114">
        <v>0.4532060185185185</v>
      </c>
      <c r="H14" s="114">
        <v>0.6728356481481481</v>
      </c>
      <c r="I14" s="224">
        <v>0</v>
      </c>
      <c r="J14" s="225">
        <f t="shared" si="0"/>
        <v>0.21962962962962962</v>
      </c>
      <c r="K14" s="199">
        <v>7</v>
      </c>
      <c r="L14" s="178">
        <v>18.5</v>
      </c>
      <c r="M14" s="167">
        <v>9</v>
      </c>
      <c r="N14" s="238" t="s">
        <v>201</v>
      </c>
      <c r="O14" s="115">
        <f t="shared" si="1"/>
        <v>0.011469907407407387</v>
      </c>
      <c r="P14" s="176">
        <v>0.6843055555555555</v>
      </c>
      <c r="Q14" s="176">
        <v>0.8753703703703705</v>
      </c>
      <c r="R14" s="224">
        <v>3.7510532407407404</v>
      </c>
      <c r="S14" s="225">
        <f t="shared" si="2"/>
        <v>3.9421180555555555</v>
      </c>
      <c r="T14" s="177">
        <v>6</v>
      </c>
      <c r="U14" s="178">
        <v>28.3</v>
      </c>
      <c r="V14" s="167">
        <v>19</v>
      </c>
      <c r="W14" s="238" t="s">
        <v>202</v>
      </c>
      <c r="X14" s="113">
        <v>0.396527777777778</v>
      </c>
      <c r="Y14" s="114">
        <v>0.39723379629629635</v>
      </c>
      <c r="Z14" s="114">
        <v>0.6456712962962963</v>
      </c>
      <c r="AA14" s="224">
        <v>7.916666666666667</v>
      </c>
      <c r="AB14" s="225">
        <f t="shared" si="3"/>
        <v>8.165104166666667</v>
      </c>
      <c r="AC14" s="199">
        <v>7</v>
      </c>
      <c r="AD14" s="178">
        <v>18.5</v>
      </c>
      <c r="AE14" s="180">
        <v>3</v>
      </c>
      <c r="AF14" s="182">
        <f t="shared" si="4"/>
        <v>65.3</v>
      </c>
      <c r="AG14" s="179">
        <v>7</v>
      </c>
    </row>
    <row r="15" spans="1:33" s="95" customFormat="1" ht="44.25" customHeight="1">
      <c r="A15" s="186">
        <v>302</v>
      </c>
      <c r="B15" s="190" t="s">
        <v>67</v>
      </c>
      <c r="C15" s="191" t="s">
        <v>68</v>
      </c>
      <c r="D15" s="112" t="s">
        <v>195</v>
      </c>
      <c r="E15" s="239"/>
      <c r="F15" s="113">
        <v>0.455555555555556</v>
      </c>
      <c r="G15" s="114"/>
      <c r="H15" s="114" t="s">
        <v>193</v>
      </c>
      <c r="I15" s="224"/>
      <c r="J15" s="225" t="s">
        <v>194</v>
      </c>
      <c r="K15" s="200"/>
      <c r="L15" s="171">
        <v>0</v>
      </c>
      <c r="M15" s="112" t="s">
        <v>195</v>
      </c>
      <c r="N15" s="239"/>
      <c r="O15" s="115"/>
      <c r="P15" s="114" t="s">
        <v>193</v>
      </c>
      <c r="Q15" s="114" t="s">
        <v>193</v>
      </c>
      <c r="R15" s="224"/>
      <c r="S15" s="225" t="s">
        <v>194</v>
      </c>
      <c r="T15" s="170"/>
      <c r="U15" s="171">
        <v>0</v>
      </c>
      <c r="V15" s="112" t="s">
        <v>195</v>
      </c>
      <c r="W15" s="239"/>
      <c r="X15" s="113"/>
      <c r="Y15" s="114" t="s">
        <v>200</v>
      </c>
      <c r="Z15" s="114"/>
      <c r="AA15" s="224"/>
      <c r="AB15" s="225" t="s">
        <v>194</v>
      </c>
      <c r="AC15" s="199"/>
      <c r="AD15" s="171">
        <v>0</v>
      </c>
      <c r="AE15" s="123">
        <v>0</v>
      </c>
      <c r="AF15" s="182">
        <f t="shared" si="4"/>
        <v>0</v>
      </c>
      <c r="AG15" s="179"/>
    </row>
    <row r="16" spans="1:33" s="95" customFormat="1" ht="44.25" customHeight="1" thickBot="1">
      <c r="A16" s="187">
        <v>303</v>
      </c>
      <c r="B16" s="192" t="s">
        <v>104</v>
      </c>
      <c r="C16" s="193" t="s">
        <v>105</v>
      </c>
      <c r="D16" s="116" t="s">
        <v>195</v>
      </c>
      <c r="E16" s="240"/>
      <c r="F16" s="117">
        <v>0.456944444444444</v>
      </c>
      <c r="G16" s="118"/>
      <c r="H16" s="118" t="s">
        <v>193</v>
      </c>
      <c r="I16" s="226"/>
      <c r="J16" s="227" t="s">
        <v>194</v>
      </c>
      <c r="K16" s="201"/>
      <c r="L16" s="173">
        <v>0</v>
      </c>
      <c r="M16" s="116" t="s">
        <v>195</v>
      </c>
      <c r="N16" s="240"/>
      <c r="O16" s="119"/>
      <c r="P16" s="118" t="s">
        <v>193</v>
      </c>
      <c r="Q16" s="118" t="s">
        <v>193</v>
      </c>
      <c r="R16" s="226"/>
      <c r="S16" s="227" t="s">
        <v>194</v>
      </c>
      <c r="T16" s="172"/>
      <c r="U16" s="173">
        <v>0</v>
      </c>
      <c r="V16" s="116" t="s">
        <v>195</v>
      </c>
      <c r="W16" s="240"/>
      <c r="X16" s="117"/>
      <c r="Y16" s="118" t="s">
        <v>200</v>
      </c>
      <c r="Z16" s="118"/>
      <c r="AA16" s="226"/>
      <c r="AB16" s="227" t="s">
        <v>194</v>
      </c>
      <c r="AC16" s="261"/>
      <c r="AD16" s="173">
        <v>0</v>
      </c>
      <c r="AE16" s="124">
        <v>0</v>
      </c>
      <c r="AF16" s="183">
        <f t="shared" si="4"/>
        <v>0</v>
      </c>
      <c r="AG16" s="120"/>
    </row>
    <row r="18" spans="1:5" s="256" customFormat="1" ht="15">
      <c r="A18" s="255" t="s">
        <v>46</v>
      </c>
      <c r="C18" s="255" t="s">
        <v>44</v>
      </c>
      <c r="D18" s="257"/>
      <c r="E18" s="258"/>
    </row>
    <row r="19" spans="1:5" s="256" customFormat="1" ht="12" customHeight="1">
      <c r="A19" s="255"/>
      <c r="B19" s="255"/>
      <c r="D19" s="257"/>
      <c r="E19" s="258"/>
    </row>
    <row r="20" spans="1:5" s="256" customFormat="1" ht="15">
      <c r="A20" s="255" t="s">
        <v>47</v>
      </c>
      <c r="B20" s="255"/>
      <c r="C20" s="255" t="s">
        <v>45</v>
      </c>
      <c r="D20" s="257"/>
      <c r="E20" s="258"/>
    </row>
  </sheetData>
  <mergeCells count="7">
    <mergeCell ref="X6:AD6"/>
    <mergeCell ref="A1:E1"/>
    <mergeCell ref="V6:W6"/>
    <mergeCell ref="D6:E6"/>
    <mergeCell ref="M6:N6"/>
    <mergeCell ref="F6:L6"/>
    <mergeCell ref="O6:U6"/>
  </mergeCells>
  <printOptions/>
  <pageMargins left="0.1968503937007874" right="0.1968503937007874" top="0.1968503937007874" bottom="0.1968503937007874" header="0.1968503937007874" footer="0.5511811023622047"/>
  <pageSetup fitToWidth="2" fitToHeight="1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40" zoomScaleNormal="40" workbookViewId="0" topLeftCell="A1">
      <selection activeCell="K21" sqref="K21"/>
    </sheetView>
  </sheetViews>
  <sheetFormatPr defaultColWidth="9.00390625" defaultRowHeight="12.75"/>
  <cols>
    <col min="1" max="1" width="8.00390625" style="2" customWidth="1"/>
    <col min="2" max="2" width="11.00390625" style="19" customWidth="1"/>
    <col min="3" max="3" width="42.75390625" style="1" customWidth="1"/>
    <col min="4" max="4" width="32.625" style="1" customWidth="1"/>
    <col min="5" max="5" width="39.375" style="2" bestFit="1" customWidth="1"/>
    <col min="6" max="6" width="26.375" style="2" customWidth="1"/>
    <col min="7" max="7" width="28.00390625" style="2" bestFit="1" customWidth="1"/>
    <col min="8" max="16384" width="9.125" style="1" customWidth="1"/>
  </cols>
  <sheetData>
    <row r="1" spans="1:6" ht="46.5">
      <c r="A1" s="279" t="s">
        <v>69</v>
      </c>
      <c r="B1" s="279"/>
      <c r="C1" s="279"/>
      <c r="D1" s="279"/>
      <c r="E1" s="279"/>
      <c r="F1" s="151"/>
    </row>
    <row r="2" spans="1:4" ht="23.25">
      <c r="A2" s="73" t="s">
        <v>70</v>
      </c>
      <c r="B2" s="41"/>
      <c r="C2" s="41"/>
      <c r="D2" s="41"/>
    </row>
    <row r="3" spans="1:4" ht="20.25">
      <c r="A3" s="150" t="s">
        <v>71</v>
      </c>
      <c r="B3" s="75"/>
      <c r="C3" s="76"/>
      <c r="D3" s="77"/>
    </row>
    <row r="4" spans="2:7" ht="20.25" customHeight="1">
      <c r="B4" s="280" t="s">
        <v>54</v>
      </c>
      <c r="C4" s="280"/>
      <c r="D4" s="280"/>
      <c r="E4" s="206"/>
      <c r="F4" s="206"/>
      <c r="G4" s="206"/>
    </row>
    <row r="5" spans="2:7" ht="32.25" customHeight="1">
      <c r="B5" s="280"/>
      <c r="C5" s="280"/>
      <c r="D5" s="280"/>
      <c r="E5" s="206"/>
      <c r="F5" s="206"/>
      <c r="G5" s="207" t="s">
        <v>109</v>
      </c>
    </row>
    <row r="6" ht="13.5" customHeight="1" thickBot="1"/>
    <row r="7" spans="1:7" ht="44.25" customHeight="1" thickBot="1">
      <c r="A7" s="208" t="s">
        <v>35</v>
      </c>
      <c r="B7" s="209" t="s">
        <v>36</v>
      </c>
      <c r="C7" s="140" t="s">
        <v>25</v>
      </c>
      <c r="D7" s="140" t="s">
        <v>26</v>
      </c>
      <c r="E7" s="140" t="s">
        <v>27</v>
      </c>
      <c r="F7" s="221" t="s">
        <v>190</v>
      </c>
      <c r="G7" s="210"/>
    </row>
    <row r="8" spans="1:7" ht="47.25" customHeight="1" thickBot="1">
      <c r="A8" s="214">
        <v>1</v>
      </c>
      <c r="B8" s="215" t="s">
        <v>160</v>
      </c>
      <c r="C8" s="216" t="s">
        <v>154</v>
      </c>
      <c r="D8" s="217" t="s">
        <v>155</v>
      </c>
      <c r="E8" s="218" t="s">
        <v>28</v>
      </c>
      <c r="F8" s="219">
        <v>21</v>
      </c>
      <c r="G8" s="220" t="s">
        <v>192</v>
      </c>
    </row>
    <row r="9" spans="1:7" ht="47.25" customHeight="1">
      <c r="A9" s="295">
        <v>2</v>
      </c>
      <c r="B9" s="82" t="s">
        <v>169</v>
      </c>
      <c r="C9" s="9" t="s">
        <v>170</v>
      </c>
      <c r="D9" s="204" t="s">
        <v>171</v>
      </c>
      <c r="E9" s="83" t="s">
        <v>30</v>
      </c>
      <c r="F9" s="288">
        <v>21</v>
      </c>
      <c r="G9" s="291" t="s">
        <v>192</v>
      </c>
    </row>
    <row r="10" spans="1:7" ht="47.25" customHeight="1" thickBot="1">
      <c r="A10" s="296"/>
      <c r="B10" s="184" t="s">
        <v>172</v>
      </c>
      <c r="C10" s="35" t="s">
        <v>61</v>
      </c>
      <c r="D10" s="205" t="s">
        <v>62</v>
      </c>
      <c r="E10" s="86" t="s">
        <v>30</v>
      </c>
      <c r="F10" s="294"/>
      <c r="G10" s="293"/>
    </row>
    <row r="11" spans="1:7" ht="47.25" customHeight="1">
      <c r="A11" s="295">
        <v>3</v>
      </c>
      <c r="B11" s="82" t="s">
        <v>116</v>
      </c>
      <c r="C11" s="9" t="s">
        <v>117</v>
      </c>
      <c r="D11" s="204" t="s">
        <v>118</v>
      </c>
      <c r="E11" s="83" t="s">
        <v>119</v>
      </c>
      <c r="F11" s="288">
        <v>21</v>
      </c>
      <c r="G11" s="291" t="s">
        <v>192</v>
      </c>
    </row>
    <row r="12" spans="1:7" ht="47.25" customHeight="1" thickBot="1">
      <c r="A12" s="296"/>
      <c r="B12" s="184" t="s">
        <v>173</v>
      </c>
      <c r="C12" s="35" t="s">
        <v>174</v>
      </c>
      <c r="D12" s="205" t="s">
        <v>175</v>
      </c>
      <c r="E12" s="86"/>
      <c r="F12" s="294"/>
      <c r="G12" s="293"/>
    </row>
    <row r="13" spans="1:7" ht="47.25" customHeight="1">
      <c r="A13" s="295">
        <v>4</v>
      </c>
      <c r="B13" s="82" t="s">
        <v>161</v>
      </c>
      <c r="C13" s="9" t="s">
        <v>162</v>
      </c>
      <c r="D13" s="204" t="s">
        <v>163</v>
      </c>
      <c r="E13" s="83" t="s">
        <v>119</v>
      </c>
      <c r="F13" s="288">
        <v>16</v>
      </c>
      <c r="G13" s="291" t="s">
        <v>192</v>
      </c>
    </row>
    <row r="14" spans="1:7" ht="47.25" customHeight="1">
      <c r="A14" s="297"/>
      <c r="B14" s="85" t="s">
        <v>164</v>
      </c>
      <c r="C14" s="11" t="s">
        <v>165</v>
      </c>
      <c r="D14" s="87" t="s">
        <v>166</v>
      </c>
      <c r="E14" s="84"/>
      <c r="F14" s="289"/>
      <c r="G14" s="292"/>
    </row>
    <row r="15" spans="1:7" ht="47.25" customHeight="1" thickBot="1">
      <c r="A15" s="296"/>
      <c r="B15" s="184" t="s">
        <v>159</v>
      </c>
      <c r="C15" s="35" t="s">
        <v>152</v>
      </c>
      <c r="D15" s="205" t="s">
        <v>153</v>
      </c>
      <c r="E15" s="86"/>
      <c r="F15" s="290"/>
      <c r="G15" s="293"/>
    </row>
    <row r="16" spans="1:7" ht="47.25" customHeight="1">
      <c r="A16" s="295">
        <v>6</v>
      </c>
      <c r="B16" s="82" t="s">
        <v>156</v>
      </c>
      <c r="C16" s="9" t="s">
        <v>110</v>
      </c>
      <c r="D16" s="9" t="s">
        <v>111</v>
      </c>
      <c r="E16" s="83" t="s">
        <v>28</v>
      </c>
      <c r="F16" s="288">
        <v>16</v>
      </c>
      <c r="G16" s="291" t="s">
        <v>192</v>
      </c>
    </row>
    <row r="17" spans="1:7" ht="47.25" customHeight="1">
      <c r="A17" s="297"/>
      <c r="B17" s="85" t="s">
        <v>157</v>
      </c>
      <c r="C17" s="11" t="s">
        <v>112</v>
      </c>
      <c r="D17" s="87" t="s">
        <v>113</v>
      </c>
      <c r="E17" s="84" t="s">
        <v>28</v>
      </c>
      <c r="F17" s="289"/>
      <c r="G17" s="292"/>
    </row>
    <row r="18" spans="1:7" ht="47.25" customHeight="1">
      <c r="A18" s="297"/>
      <c r="B18" s="85" t="s">
        <v>167</v>
      </c>
      <c r="C18" s="11" t="s">
        <v>58</v>
      </c>
      <c r="D18" s="87" t="s">
        <v>168</v>
      </c>
      <c r="E18" s="84" t="s">
        <v>28</v>
      </c>
      <c r="F18" s="289"/>
      <c r="G18" s="292"/>
    </row>
    <row r="19" spans="1:7" ht="47.25" customHeight="1" thickBot="1">
      <c r="A19" s="296"/>
      <c r="B19" s="184" t="s">
        <v>55</v>
      </c>
      <c r="C19" s="35" t="s">
        <v>150</v>
      </c>
      <c r="D19" s="205" t="s">
        <v>151</v>
      </c>
      <c r="E19" s="86" t="s">
        <v>28</v>
      </c>
      <c r="F19" s="290"/>
      <c r="G19" s="293"/>
    </row>
    <row r="20" spans="1:7" ht="47.25" customHeight="1" thickBot="1">
      <c r="A20" s="214">
        <v>7</v>
      </c>
      <c r="B20" s="215" t="s">
        <v>147</v>
      </c>
      <c r="C20" s="216" t="s">
        <v>191</v>
      </c>
      <c r="D20" s="217" t="s">
        <v>149</v>
      </c>
      <c r="E20" s="218" t="s">
        <v>28</v>
      </c>
      <c r="F20" s="219">
        <v>16</v>
      </c>
      <c r="G20" s="220" t="s">
        <v>192</v>
      </c>
    </row>
    <row r="21" spans="1:7" ht="47.25" customHeight="1" thickBot="1">
      <c r="A21" s="214">
        <v>8</v>
      </c>
      <c r="B21" s="215" t="s">
        <v>114</v>
      </c>
      <c r="C21" s="216" t="s">
        <v>63</v>
      </c>
      <c r="D21" s="217" t="s">
        <v>115</v>
      </c>
      <c r="E21" s="218" t="s">
        <v>64</v>
      </c>
      <c r="F21" s="219"/>
      <c r="G21" s="220"/>
    </row>
    <row r="22" spans="1:7" ht="47.25" customHeight="1" thickBot="1">
      <c r="A22" s="214">
        <v>9</v>
      </c>
      <c r="B22" s="215" t="s">
        <v>177</v>
      </c>
      <c r="C22" s="216" t="s">
        <v>182</v>
      </c>
      <c r="D22" s="217" t="s">
        <v>183</v>
      </c>
      <c r="E22" s="218"/>
      <c r="F22" s="219"/>
      <c r="G22" s="220"/>
    </row>
    <row r="23" spans="1:7" ht="47.25" customHeight="1">
      <c r="A23" s="295">
        <v>10</v>
      </c>
      <c r="B23" s="82" t="s">
        <v>158</v>
      </c>
      <c r="C23" s="9" t="s">
        <v>143</v>
      </c>
      <c r="D23" s="204"/>
      <c r="E23" s="83" t="s">
        <v>28</v>
      </c>
      <c r="F23" s="212"/>
      <c r="G23" s="291"/>
    </row>
    <row r="24" spans="1:7" ht="47.25" customHeight="1" thickBot="1">
      <c r="A24" s="296"/>
      <c r="B24" s="184" t="s">
        <v>158</v>
      </c>
      <c r="C24" s="35" t="s">
        <v>144</v>
      </c>
      <c r="D24" s="205" t="s">
        <v>145</v>
      </c>
      <c r="E24" s="86" t="s">
        <v>146</v>
      </c>
      <c r="F24" s="213"/>
      <c r="G24" s="293"/>
    </row>
    <row r="25" spans="1:7" ht="47.25" customHeight="1" thickBot="1">
      <c r="A25" s="214">
        <v>11</v>
      </c>
      <c r="B25" s="215" t="s">
        <v>176</v>
      </c>
      <c r="C25" s="216" t="s">
        <v>180</v>
      </c>
      <c r="D25" s="217" t="s">
        <v>181</v>
      </c>
      <c r="E25" s="218"/>
      <c r="F25" s="219"/>
      <c r="G25" s="220"/>
    </row>
    <row r="26" spans="1:7" ht="47.25" customHeight="1">
      <c r="A26" s="295">
        <v>12</v>
      </c>
      <c r="B26" s="82" t="s">
        <v>179</v>
      </c>
      <c r="C26" s="9" t="s">
        <v>184</v>
      </c>
      <c r="D26" s="204" t="s">
        <v>185</v>
      </c>
      <c r="E26" s="83"/>
      <c r="F26" s="212"/>
      <c r="G26" s="291"/>
    </row>
    <row r="27" spans="1:7" ht="47.25" customHeight="1" thickBot="1">
      <c r="A27" s="296"/>
      <c r="B27" s="184" t="s">
        <v>178</v>
      </c>
      <c r="C27" s="35" t="s">
        <v>186</v>
      </c>
      <c r="D27" s="205" t="s">
        <v>187</v>
      </c>
      <c r="E27" s="86"/>
      <c r="F27" s="213"/>
      <c r="G27" s="293"/>
    </row>
  </sheetData>
  <sheetProtection/>
  <mergeCells count="18">
    <mergeCell ref="F16:F19"/>
    <mergeCell ref="G26:G27"/>
    <mergeCell ref="A9:A10"/>
    <mergeCell ref="A11:A12"/>
    <mergeCell ref="A13:A15"/>
    <mergeCell ref="A16:A19"/>
    <mergeCell ref="A23:A24"/>
    <mergeCell ref="A26:A27"/>
    <mergeCell ref="G23:G24"/>
    <mergeCell ref="G16:G19"/>
    <mergeCell ref="A1:E1"/>
    <mergeCell ref="B4:D5"/>
    <mergeCell ref="F13:F15"/>
    <mergeCell ref="G13:G15"/>
    <mergeCell ref="G11:G12"/>
    <mergeCell ref="F11:F12"/>
    <mergeCell ref="F9:F10"/>
    <mergeCell ref="G9:G10"/>
  </mergeCells>
  <printOptions/>
  <pageMargins left="0.52" right="0.16" top="0.31496062992125984" bottom="0.31496062992125984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11.25390625" style="33" customWidth="1"/>
    <col min="2" max="2" width="11.875" style="25" bestFit="1" customWidth="1"/>
    <col min="3" max="3" width="36.125" style="25" bestFit="1" customWidth="1"/>
    <col min="4" max="4" width="30.25390625" style="25" bestFit="1" customWidth="1"/>
    <col min="5" max="5" width="21.75390625" style="267" bestFit="1" customWidth="1"/>
    <col min="6" max="16384" width="9.125" style="25" customWidth="1"/>
  </cols>
  <sheetData>
    <row r="1" spans="1:6" s="1" customFormat="1" ht="33">
      <c r="A1" s="298" t="s">
        <v>69</v>
      </c>
      <c r="B1" s="298"/>
      <c r="C1" s="298"/>
      <c r="D1" s="298"/>
      <c r="E1" s="266"/>
      <c r="F1" s="2"/>
    </row>
    <row r="2" spans="1:6" s="1" customFormat="1" ht="20.25">
      <c r="A2" s="79" t="s">
        <v>70</v>
      </c>
      <c r="B2" s="41"/>
      <c r="C2" s="41"/>
      <c r="D2" s="41"/>
      <c r="E2" s="2"/>
      <c r="F2" s="2"/>
    </row>
    <row r="3" spans="1:6" s="1" customFormat="1" ht="20.25">
      <c r="A3" s="74" t="s">
        <v>71</v>
      </c>
      <c r="B3" s="75"/>
      <c r="C3" s="76"/>
      <c r="D3" s="77"/>
      <c r="E3" s="2"/>
      <c r="F3" s="2"/>
    </row>
    <row r="4" ht="13.5" customHeight="1"/>
    <row r="5" spans="1:4" ht="24" customHeight="1" thickBot="1">
      <c r="A5" s="27"/>
      <c r="B5" s="26" t="s">
        <v>24</v>
      </c>
      <c r="C5" s="28"/>
      <c r="D5" s="28"/>
    </row>
    <row r="6" spans="1:5" s="272" customFormat="1" ht="24" customHeight="1" thickBot="1">
      <c r="A6" s="268" t="s">
        <v>0</v>
      </c>
      <c r="B6" s="269" t="s">
        <v>21</v>
      </c>
      <c r="C6" s="269" t="s">
        <v>22</v>
      </c>
      <c r="D6" s="270" t="s">
        <v>23</v>
      </c>
      <c r="E6" s="271"/>
    </row>
    <row r="7" spans="1:5" ht="24" customHeight="1">
      <c r="A7" s="29">
        <v>1</v>
      </c>
      <c r="B7" s="64">
        <v>103</v>
      </c>
      <c r="C7" s="59" t="s">
        <v>49</v>
      </c>
      <c r="D7" s="275" t="s">
        <v>50</v>
      </c>
      <c r="E7" s="263" t="s">
        <v>29</v>
      </c>
    </row>
    <row r="8" spans="1:5" ht="24" customHeight="1">
      <c r="A8" s="30">
        <v>2</v>
      </c>
      <c r="B8" s="62">
        <v>102</v>
      </c>
      <c r="C8" s="60" t="s">
        <v>51</v>
      </c>
      <c r="D8" s="276" t="s">
        <v>52</v>
      </c>
      <c r="E8" s="264" t="s">
        <v>28</v>
      </c>
    </row>
    <row r="9" spans="1:5" ht="24" customHeight="1" thickBot="1">
      <c r="A9" s="34">
        <v>3</v>
      </c>
      <c r="B9" s="63">
        <v>106</v>
      </c>
      <c r="C9" s="61" t="s">
        <v>15</v>
      </c>
      <c r="D9" s="277" t="s">
        <v>16</v>
      </c>
      <c r="E9" s="265" t="s">
        <v>31</v>
      </c>
    </row>
    <row r="10" spans="1:4" ht="24" customHeight="1">
      <c r="A10" s="31"/>
      <c r="B10" s="32"/>
      <c r="C10" s="32"/>
      <c r="D10" s="32"/>
    </row>
    <row r="11" spans="1:4" ht="24" customHeight="1" thickBot="1">
      <c r="A11" s="27"/>
      <c r="B11" s="26" t="s">
        <v>17</v>
      </c>
      <c r="C11" s="28"/>
      <c r="D11" s="28"/>
    </row>
    <row r="12" spans="1:5" s="272" customFormat="1" ht="24" customHeight="1" thickBot="1">
      <c r="A12" s="268" t="s">
        <v>0</v>
      </c>
      <c r="B12" s="269" t="s">
        <v>21</v>
      </c>
      <c r="C12" s="269" t="s">
        <v>22</v>
      </c>
      <c r="D12" s="270" t="s">
        <v>23</v>
      </c>
      <c r="E12" s="271"/>
    </row>
    <row r="13" spans="1:5" ht="24" customHeight="1">
      <c r="A13" s="29">
        <v>1</v>
      </c>
      <c r="B13" s="64">
        <v>203</v>
      </c>
      <c r="C13" s="59" t="s">
        <v>6</v>
      </c>
      <c r="D13" s="275" t="s">
        <v>40</v>
      </c>
      <c r="E13" s="263" t="s">
        <v>28</v>
      </c>
    </row>
    <row r="14" spans="1:5" ht="24" customHeight="1">
      <c r="A14" s="30">
        <v>2</v>
      </c>
      <c r="B14" s="62">
        <v>201</v>
      </c>
      <c r="C14" s="60" t="s">
        <v>86</v>
      </c>
      <c r="D14" s="276" t="s">
        <v>87</v>
      </c>
      <c r="E14" s="264" t="s">
        <v>28</v>
      </c>
    </row>
    <row r="15" spans="1:5" ht="24" customHeight="1" thickBot="1">
      <c r="A15" s="34">
        <v>3</v>
      </c>
      <c r="B15" s="63">
        <v>202</v>
      </c>
      <c r="C15" s="61" t="s">
        <v>89</v>
      </c>
      <c r="D15" s="277" t="s">
        <v>90</v>
      </c>
      <c r="E15" s="265" t="s">
        <v>28</v>
      </c>
    </row>
    <row r="16" spans="1:4" ht="24" customHeight="1">
      <c r="A16" s="31"/>
      <c r="B16" s="32"/>
      <c r="C16" s="32"/>
      <c r="D16" s="32"/>
    </row>
    <row r="17" spans="1:4" ht="24" customHeight="1" thickBot="1">
      <c r="A17" s="31"/>
      <c r="B17" s="26" t="s">
        <v>18</v>
      </c>
      <c r="C17" s="32"/>
      <c r="D17" s="32"/>
    </row>
    <row r="18" spans="1:5" s="272" customFormat="1" ht="24" customHeight="1" thickBot="1">
      <c r="A18" s="268" t="s">
        <v>0</v>
      </c>
      <c r="B18" s="273" t="s">
        <v>21</v>
      </c>
      <c r="C18" s="273" t="s">
        <v>22</v>
      </c>
      <c r="D18" s="274" t="s">
        <v>23</v>
      </c>
      <c r="E18" s="271"/>
    </row>
    <row r="19" spans="1:5" ht="24" customHeight="1">
      <c r="A19" s="71">
        <v>1</v>
      </c>
      <c r="B19" s="64">
        <v>305</v>
      </c>
      <c r="C19" s="59" t="s">
        <v>7</v>
      </c>
      <c r="D19" s="275" t="s">
        <v>5</v>
      </c>
      <c r="E19" s="263" t="s">
        <v>28</v>
      </c>
    </row>
    <row r="20" spans="1:5" ht="24" customHeight="1">
      <c r="A20" s="71">
        <v>2</v>
      </c>
      <c r="B20" s="62">
        <v>307</v>
      </c>
      <c r="C20" s="60" t="s">
        <v>65</v>
      </c>
      <c r="D20" s="276" t="s">
        <v>66</v>
      </c>
      <c r="E20" s="264" t="s">
        <v>28</v>
      </c>
    </row>
    <row r="21" spans="1:5" ht="24" customHeight="1" thickBot="1">
      <c r="A21" s="72">
        <v>3</v>
      </c>
      <c r="B21" s="63">
        <v>304</v>
      </c>
      <c r="C21" s="61" t="s">
        <v>8</v>
      </c>
      <c r="D21" s="277" t="s">
        <v>9</v>
      </c>
      <c r="E21" s="265" t="s">
        <v>29</v>
      </c>
    </row>
    <row r="22" spans="1:4" ht="24" customHeight="1">
      <c r="A22" s="31"/>
      <c r="B22" s="32"/>
      <c r="C22" s="32"/>
      <c r="D22" s="32"/>
    </row>
  </sheetData>
  <mergeCells count="1">
    <mergeCell ref="A1:D1"/>
  </mergeCells>
  <printOptions/>
  <pageMargins left="0.3937007874015748" right="0.1968503937007874" top="0.3937007874015748" bottom="0.1968503937007874" header="0.5118110236220472" footer="0.5118110236220472"/>
  <pageSetup fitToHeight="1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>kashincev</cp:lastModifiedBy>
  <cp:lastPrinted>2010-05-03T12:08:53Z</cp:lastPrinted>
  <dcterms:created xsi:type="dcterms:W3CDTF">2005-08-12T08:29:53Z</dcterms:created>
  <dcterms:modified xsi:type="dcterms:W3CDTF">2010-05-05T08:37:33Z</dcterms:modified>
  <cp:category/>
  <cp:version/>
  <cp:contentType/>
  <cp:contentStatus/>
</cp:coreProperties>
</file>