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35" windowHeight="8535" tabRatio="911" activeTab="4"/>
  </bookViews>
  <sheets>
    <sheet name="ATV Open ЧР" sheetId="1" r:id="rId1"/>
    <sheet name="ATV Open КУ" sheetId="2" r:id="rId2"/>
    <sheet name="ATV Orig" sheetId="3" r:id="rId3"/>
    <sheet name="Призеры" sheetId="4" r:id="rId4"/>
    <sheet name="КОМАНДНЫЙ зачет" sheetId="5" r:id="rId5"/>
  </sheets>
  <definedNames>
    <definedName name="_xlnm.Print_Area" localSheetId="1">'ATV Open КУ'!$A$1:$AP$20</definedName>
    <definedName name="_xlnm.Print_Area" localSheetId="0">'ATV Open ЧР'!$A$1:$AP$25</definedName>
    <definedName name="_xlnm.Print_Area" localSheetId="2">'ATV Orig'!$A$1:$AG$31</definedName>
    <definedName name="_xlnm.Print_Area" localSheetId="4">'КОМАНДНЫЙ зачет'!$A$1:$I$27</definedName>
    <definedName name="Общее">#REF!</definedName>
  </definedNames>
  <calcPr fullCalcOnLoad="1"/>
</workbook>
</file>

<file path=xl/sharedStrings.xml><?xml version="1.0" encoding="utf-8"?>
<sst xmlns="http://schemas.openxmlformats.org/spreadsheetml/2006/main" count="545" uniqueCount="145">
  <si>
    <t>Место</t>
  </si>
  <si>
    <t>OFF ROAD клуб Екатеринбург</t>
  </si>
  <si>
    <t>Березин Олег</t>
  </si>
  <si>
    <t>Рысев Владимир</t>
  </si>
  <si>
    <t>Карякин Сергей</t>
  </si>
  <si>
    <t>Шухардин Александр</t>
  </si>
  <si>
    <t>Куренков Станислав</t>
  </si>
  <si>
    <t>Борт №</t>
  </si>
  <si>
    <t>Водитель 1</t>
  </si>
  <si>
    <t>Водитель 2</t>
  </si>
  <si>
    <t>Город</t>
  </si>
  <si>
    <t>Екатеринбург</t>
  </si>
  <si>
    <t>Старт №</t>
  </si>
  <si>
    <t>Зачетная группа</t>
  </si>
  <si>
    <t>Белобров Виталий</t>
  </si>
  <si>
    <t>Заболотский Александр</t>
  </si>
  <si>
    <t>Москва</t>
  </si>
  <si>
    <t>Максименко Сергей</t>
  </si>
  <si>
    <t>Пенза</t>
  </si>
  <si>
    <t>Кувшинов Вадим</t>
  </si>
  <si>
    <t>Новиков Андрей</t>
  </si>
  <si>
    <t>Новиков Сергей</t>
  </si>
  <si>
    <t>Баранов Николай</t>
  </si>
  <si>
    <t>ATV Original</t>
  </si>
  <si>
    <t>ATV Open</t>
  </si>
  <si>
    <t>Каримова Олеся</t>
  </si>
  <si>
    <t>Майоров Олег</t>
  </si>
  <si>
    <t>Секретарь _______________________</t>
  </si>
  <si>
    <t>Руководитель Гонки_______________</t>
  </si>
  <si>
    <t>Педченко Андрей</t>
  </si>
  <si>
    <t>Ситников Илья</t>
  </si>
  <si>
    <t>Митяшин Антон</t>
  </si>
  <si>
    <t>Михеев Денис</t>
  </si>
  <si>
    <t>Мустаев Максим</t>
  </si>
  <si>
    <t>Коротов Дмитрий</t>
  </si>
  <si>
    <t>Новиков Николай</t>
  </si>
  <si>
    <t>Белогубов Александр</t>
  </si>
  <si>
    <t>17, 18</t>
  </si>
  <si>
    <t>Плотицын Игорь</t>
  </si>
  <si>
    <t>Волочаев Виктор</t>
  </si>
  <si>
    <t>Тула</t>
  </si>
  <si>
    <t>Голуб Дмитрий</t>
  </si>
  <si>
    <t>Мишин Михаил</t>
  </si>
  <si>
    <t>Куимов Артем</t>
  </si>
  <si>
    <t>Ершов Кирилл</t>
  </si>
  <si>
    <t>11, 12</t>
  </si>
  <si>
    <t>01, 02</t>
  </si>
  <si>
    <t>03, 04</t>
  </si>
  <si>
    <t>07, 08</t>
  </si>
  <si>
    <t>09, 10</t>
  </si>
  <si>
    <t>13, 14</t>
  </si>
  <si>
    <t>Лукьянов Валерий</t>
  </si>
  <si>
    <t>23, 24</t>
  </si>
  <si>
    <t>25, 26</t>
  </si>
  <si>
    <t>31, 32</t>
  </si>
  <si>
    <t>35, 36</t>
  </si>
  <si>
    <t>37, 38</t>
  </si>
  <si>
    <t>Вараксин Антон</t>
  </si>
  <si>
    <t>Команда</t>
  </si>
  <si>
    <t>Сурские бобры</t>
  </si>
  <si>
    <t>Протокол ATV Open</t>
  </si>
  <si>
    <t>OKAMI Challenge 2010</t>
  </si>
  <si>
    <t>I этап КУБКА Урала 2010 года по ATV        I этап ЧЕМПИОНАТА РОССИИ 2010 МФР по ATV</t>
  </si>
  <si>
    <t>30 апреля - 2 мая</t>
  </si>
  <si>
    <t>Шмельков Виктор</t>
  </si>
  <si>
    <t>Москва / Одинцов</t>
  </si>
  <si>
    <t>Габов Владимир</t>
  </si>
  <si>
    <t>Обнинск</t>
  </si>
  <si>
    <t>Шандульский Олег</t>
  </si>
  <si>
    <t>Киреев Андрей</t>
  </si>
  <si>
    <t>41, 42</t>
  </si>
  <si>
    <t>Столяров Сергей</t>
  </si>
  <si>
    <t>Кувшинов Роман</t>
  </si>
  <si>
    <t>16, 44</t>
  </si>
  <si>
    <t>Кисилев Василий</t>
  </si>
  <si>
    <t>Унтура Сергей</t>
  </si>
  <si>
    <t>Востряков Артем</t>
  </si>
  <si>
    <t>22, 33</t>
  </si>
  <si>
    <t>40, 50</t>
  </si>
  <si>
    <t>Золотарев Александр</t>
  </si>
  <si>
    <t>Золотарев Дмитрий</t>
  </si>
  <si>
    <t>20, 21</t>
  </si>
  <si>
    <t>45, 46</t>
  </si>
  <si>
    <t>Загарин Юрий</t>
  </si>
  <si>
    <t>19, 29</t>
  </si>
  <si>
    <t>Сазонов Валенрий</t>
  </si>
  <si>
    <t>Стахеев Иван</t>
  </si>
  <si>
    <t>Слизов Кирилл</t>
  </si>
  <si>
    <t>05, 15</t>
  </si>
  <si>
    <t>QUADROBAZA</t>
  </si>
  <si>
    <t>Самогонщики</t>
  </si>
  <si>
    <t>Калужка Клуб</t>
  </si>
  <si>
    <t>Ахметшин Ильмир</t>
  </si>
  <si>
    <t>Чаленко Роман</t>
  </si>
  <si>
    <t>34, 43</t>
  </si>
  <si>
    <t>Первоуральск / Ек-г</t>
  </si>
  <si>
    <t>39, 49</t>
  </si>
  <si>
    <t>ATV - Пенза</t>
  </si>
  <si>
    <t>27, 28</t>
  </si>
  <si>
    <t>04</t>
  </si>
  <si>
    <t>Хватаев Алексей</t>
  </si>
  <si>
    <t>Гуляев Евгений</t>
  </si>
  <si>
    <t>Власюк Антон</t>
  </si>
  <si>
    <t>Кол-во баллов</t>
  </si>
  <si>
    <t>Сумма баллов</t>
  </si>
  <si>
    <t>OFF ROAD клуб</t>
  </si>
  <si>
    <t>предварительные</t>
  </si>
  <si>
    <t>г.Екатеринбург</t>
  </si>
  <si>
    <t>СУ4</t>
  </si>
  <si>
    <t>Ст №</t>
  </si>
  <si>
    <t>Участник 1</t>
  </si>
  <si>
    <t>Участник 2</t>
  </si>
  <si>
    <t>старт</t>
  </si>
  <si>
    <t>финиш</t>
  </si>
  <si>
    <t>пенализ</t>
  </si>
  <si>
    <t>время</t>
  </si>
  <si>
    <t>нейтр</t>
  </si>
  <si>
    <t>Кол-во СУ</t>
  </si>
  <si>
    <t>Примечание</t>
  </si>
  <si>
    <t>КТ СУ1</t>
  </si>
  <si>
    <t>СУ1</t>
  </si>
  <si>
    <t>СУ2</t>
  </si>
  <si>
    <t>КТ СУ3</t>
  </si>
  <si>
    <t>СУ3</t>
  </si>
  <si>
    <t>КТ СУ4</t>
  </si>
  <si>
    <t>КТ СУ2</t>
  </si>
  <si>
    <t>Протокол ATV Originall</t>
  </si>
  <si>
    <t>старт по прот</t>
  </si>
  <si>
    <t>нет</t>
  </si>
  <si>
    <t>незачет</t>
  </si>
  <si>
    <t xml:space="preserve">I этап КУБКА Урала 2010 года по ATV      </t>
  </si>
  <si>
    <t>I этап ЧЕМПИОНАТА РОССИИ 2010 МФР по ATV</t>
  </si>
  <si>
    <t>РЕЗУЛЬТАТЫ I этапа ЧЕМПИОНАТА РОССИИ 2010 МФР по ATV</t>
  </si>
  <si>
    <t>I этап КУБКА Урала 2010 года по ATV</t>
  </si>
  <si>
    <t>РЕЗУЛЬТАТЫ I этапа КУБКА Урала 2010 года по ATV</t>
  </si>
  <si>
    <t>Очки</t>
  </si>
  <si>
    <t>Кол-во очков</t>
  </si>
  <si>
    <t>Нет КТ</t>
  </si>
  <si>
    <t>9-12, 16-20</t>
  </si>
  <si>
    <t>41-44, 48-54, 90-96</t>
  </si>
  <si>
    <t>сход</t>
  </si>
  <si>
    <t>Прим</t>
  </si>
  <si>
    <t>-</t>
  </si>
  <si>
    <t>незачет СУ</t>
  </si>
  <si>
    <t>77, 78, 84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</si>
</sst>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"/>
    <numFmt numFmtId="166" formatCode="[h]:mm:ss;@"/>
    <numFmt numFmtId="167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14"/>
      <name val="Arial Cyr"/>
      <family val="0"/>
    </font>
    <font>
      <b/>
      <i/>
      <sz val="14"/>
      <name val="Arial Cyr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6"/>
      <name val="Arial Cyr"/>
      <family val="0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4"/>
      <color indexed="8"/>
      <name val="Arial"/>
      <family val="2"/>
    </font>
    <font>
      <b/>
      <i/>
      <sz val="24"/>
      <name val="Arial Cyr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b/>
      <sz val="22"/>
      <name val="Arial Cyr"/>
      <family val="2"/>
    </font>
    <font>
      <sz val="20"/>
      <name val="Arial"/>
      <family val="0"/>
    </font>
    <font>
      <b/>
      <sz val="48"/>
      <name val="Arial"/>
      <family val="2"/>
    </font>
    <font>
      <b/>
      <sz val="45"/>
      <name val="Arial"/>
      <family val="2"/>
    </font>
    <font>
      <b/>
      <sz val="26"/>
      <name val="Arial Cyr"/>
      <family val="2"/>
    </font>
    <font>
      <sz val="24"/>
      <name val="Arial"/>
      <family val="0"/>
    </font>
    <font>
      <b/>
      <sz val="20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sz val="18"/>
      <color indexed="8"/>
      <name val="Arial"/>
      <family val="2"/>
    </font>
    <font>
      <b/>
      <sz val="12"/>
      <name val="Arial Cyr"/>
      <family val="2"/>
    </font>
    <font>
      <b/>
      <sz val="36"/>
      <name val="Arial"/>
      <family val="2"/>
    </font>
    <font>
      <i/>
      <sz val="16"/>
      <name val="Arial Cyr"/>
      <family val="0"/>
    </font>
    <font>
      <sz val="2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8" fillId="0" borderId="0" xfId="55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8" fillId="0" borderId="0" xfId="55" applyAlignment="1">
      <alignment vertical="center"/>
      <protection/>
    </xf>
    <xf numFmtId="0" fontId="5" fillId="0" borderId="0" xfId="0" applyFont="1" applyFill="1" applyAlignment="1">
      <alignment vertical="center"/>
    </xf>
    <xf numFmtId="0" fontId="10" fillId="0" borderId="12" xfId="55" applyFont="1" applyBorder="1" applyAlignment="1">
      <alignment horizontal="center" vertical="center"/>
      <protection/>
    </xf>
    <xf numFmtId="0" fontId="8" fillId="0" borderId="0" xfId="55" applyBorder="1" applyAlignment="1">
      <alignment vertical="center"/>
      <protection/>
    </xf>
    <xf numFmtId="0" fontId="11" fillId="0" borderId="0" xfId="55" applyFont="1" applyAlignment="1">
      <alignment horizontal="center" vertical="center"/>
      <protection/>
    </xf>
    <xf numFmtId="0" fontId="10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6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3" fontId="14" fillId="11" borderId="11" xfId="53" applyNumberFormat="1" applyFont="1" applyFill="1" applyBorder="1" applyAlignment="1">
      <alignment horizontal="center" vertical="center" wrapText="1"/>
      <protection/>
    </xf>
    <xf numFmtId="3" fontId="14" fillId="11" borderId="10" xfId="53" applyNumberFormat="1" applyFont="1" applyFill="1" applyBorder="1" applyAlignment="1">
      <alignment horizontal="center" vertical="center" wrapText="1"/>
      <protection/>
    </xf>
    <xf numFmtId="0" fontId="14" fillId="11" borderId="10" xfId="53" applyNumberFormat="1" applyFont="1" applyFill="1" applyBorder="1" applyAlignment="1">
      <alignment horizontal="center" vertical="center" wrapText="1"/>
      <protection/>
    </xf>
    <xf numFmtId="3" fontId="14" fillId="11" borderId="10" xfId="53" applyNumberFormat="1" applyFont="1" applyFill="1" applyBorder="1" applyAlignment="1">
      <alignment horizontal="center" vertical="center"/>
      <protection/>
    </xf>
    <xf numFmtId="3" fontId="14" fillId="11" borderId="14" xfId="53" applyNumberFormat="1" applyFont="1" applyFill="1" applyBorder="1" applyAlignment="1">
      <alignment horizontal="center" vertical="center" wrapText="1"/>
      <protection/>
    </xf>
    <xf numFmtId="0" fontId="14" fillId="0" borderId="16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3" fontId="15" fillId="0" borderId="17" xfId="53" applyNumberFormat="1" applyFont="1" applyFill="1" applyBorder="1" applyAlignment="1">
      <alignment horizontal="left" vertical="center"/>
      <protection/>
    </xf>
    <xf numFmtId="0" fontId="12" fillId="0" borderId="17" xfId="0" applyFont="1" applyFill="1" applyBorder="1" applyAlignment="1">
      <alignment horizontal="left" vertical="center"/>
    </xf>
    <xf numFmtId="0" fontId="15" fillId="0" borderId="18" xfId="53" applyNumberFormat="1" applyFont="1" applyFill="1" applyBorder="1" applyAlignment="1">
      <alignment horizontal="center" vertical="center"/>
      <protection/>
    </xf>
    <xf numFmtId="3" fontId="15" fillId="0" borderId="18" xfId="53" applyNumberFormat="1" applyFont="1" applyFill="1" applyBorder="1" applyAlignment="1">
      <alignment horizontal="left" vertical="center"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left" vertical="center"/>
      <protection/>
    </xf>
    <xf numFmtId="3" fontId="9" fillId="0" borderId="21" xfId="53" applyNumberFormat="1" applyFont="1" applyFill="1" applyBorder="1" applyAlignment="1">
      <alignment horizontal="left" vertical="center"/>
      <protection/>
    </xf>
    <xf numFmtId="3" fontId="9" fillId="0" borderId="22" xfId="53" applyNumberFormat="1" applyFont="1" applyFill="1" applyBorder="1" applyAlignment="1">
      <alignment horizontal="left" vertical="center"/>
      <protection/>
    </xf>
    <xf numFmtId="3" fontId="9" fillId="0" borderId="23" xfId="53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35" fillId="0" borderId="0" xfId="0" applyFont="1" applyAlignment="1">
      <alignment/>
    </xf>
    <xf numFmtId="0" fontId="8" fillId="0" borderId="0" xfId="54" applyFill="1" applyBorder="1">
      <alignment/>
      <protection/>
    </xf>
    <xf numFmtId="0" fontId="40" fillId="0" borderId="0" xfId="54" applyFont="1" applyFill="1" applyBorder="1">
      <alignment/>
      <protection/>
    </xf>
    <xf numFmtId="21" fontId="39" fillId="0" borderId="0" xfId="54" applyNumberFormat="1" applyFont="1" applyFill="1" applyBorder="1" applyAlignment="1">
      <alignment vertical="center" wrapText="1"/>
      <protection/>
    </xf>
    <xf numFmtId="0" fontId="41" fillId="0" borderId="0" xfId="54" applyFont="1" applyFill="1" applyBorder="1">
      <alignment/>
      <protection/>
    </xf>
    <xf numFmtId="0" fontId="42" fillId="0" borderId="0" xfId="54" applyFont="1" applyFill="1" applyBorder="1">
      <alignment/>
      <protection/>
    </xf>
    <xf numFmtId="0" fontId="44" fillId="0" borderId="0" xfId="54" applyFont="1" applyFill="1" applyBorder="1">
      <alignment/>
      <protection/>
    </xf>
    <xf numFmtId="0" fontId="13" fillId="0" borderId="0" xfId="54" applyFont="1" applyFill="1" applyBorder="1" applyAlignment="1">
      <alignment horizontal="right"/>
      <protection/>
    </xf>
    <xf numFmtId="0" fontId="12" fillId="0" borderId="0" xfId="54" applyFont="1" applyFill="1" applyBorder="1">
      <alignment/>
      <protection/>
    </xf>
    <xf numFmtId="0" fontId="45" fillId="0" borderId="0" xfId="54" applyFont="1" applyFill="1" applyBorder="1" applyAlignment="1">
      <alignment horizontal="center" vertical="center"/>
      <protection/>
    </xf>
    <xf numFmtId="0" fontId="13" fillId="0" borderId="24" xfId="54" applyFont="1" applyFill="1" applyBorder="1" applyAlignment="1">
      <alignment horizontal="center" vertical="center" wrapText="1"/>
      <protection/>
    </xf>
    <xf numFmtId="0" fontId="46" fillId="0" borderId="0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3" fillId="0" borderId="25" xfId="54" applyFont="1" applyFill="1" applyBorder="1" applyAlignment="1">
      <alignment horizontal="center" vertical="center"/>
      <protection/>
    </xf>
    <xf numFmtId="0" fontId="13" fillId="0" borderId="26" xfId="54" applyFont="1" applyFill="1" applyBorder="1" applyAlignment="1">
      <alignment horizontal="center" vertical="center" wrapText="1"/>
      <protection/>
    </xf>
    <xf numFmtId="49" fontId="13" fillId="0" borderId="27" xfId="54" applyNumberFormat="1" applyFont="1" applyFill="1" applyBorder="1" applyAlignment="1">
      <alignment horizontal="center" vertical="center"/>
      <protection/>
    </xf>
    <xf numFmtId="0" fontId="13" fillId="0" borderId="28" xfId="54" applyFont="1" applyFill="1" applyBorder="1" applyAlignment="1">
      <alignment horizontal="center" vertical="center" wrapText="1"/>
      <protection/>
    </xf>
    <xf numFmtId="21" fontId="13" fillId="0" borderId="28" xfId="54" applyNumberFormat="1" applyFont="1" applyFill="1" applyBorder="1" applyAlignment="1">
      <alignment horizontal="center" vertical="center" wrapText="1"/>
      <protection/>
    </xf>
    <xf numFmtId="0" fontId="13" fillId="0" borderId="27" xfId="54" applyFont="1" applyFill="1" applyBorder="1" applyAlignment="1">
      <alignment horizontal="center" vertical="center" wrapText="1"/>
      <protection/>
    </xf>
    <xf numFmtId="46" fontId="13" fillId="0" borderId="29" xfId="54" applyNumberFormat="1" applyFont="1" applyFill="1" applyBorder="1" applyAlignment="1">
      <alignment horizontal="center" vertical="center" wrapText="1"/>
      <protection/>
    </xf>
    <xf numFmtId="0" fontId="14" fillId="0" borderId="29" xfId="54" applyFont="1" applyFill="1" applyBorder="1" applyAlignment="1">
      <alignment horizontal="center" vertical="center"/>
      <protection/>
    </xf>
    <xf numFmtId="0" fontId="13" fillId="0" borderId="0" xfId="54" applyFont="1" applyFill="1" applyBorder="1">
      <alignment/>
      <protection/>
    </xf>
    <xf numFmtId="0" fontId="13" fillId="0" borderId="30" xfId="54" applyNumberFormat="1" applyFont="1" applyFill="1" applyBorder="1" applyAlignment="1">
      <alignment horizontal="center" vertical="center"/>
      <protection/>
    </xf>
    <xf numFmtId="21" fontId="46" fillId="0" borderId="16" xfId="54" applyNumberFormat="1" applyFont="1" applyFill="1" applyBorder="1" applyAlignment="1">
      <alignment horizontal="center" vertical="center" wrapText="1"/>
      <protection/>
    </xf>
    <xf numFmtId="21" fontId="46" fillId="0" borderId="30" xfId="54" applyNumberFormat="1" applyFont="1" applyFill="1" applyBorder="1" applyAlignment="1">
      <alignment horizontal="center" vertical="center" wrapText="1"/>
      <protection/>
    </xf>
    <xf numFmtId="21" fontId="46" fillId="0" borderId="21" xfId="54" applyNumberFormat="1" applyFont="1" applyFill="1" applyBorder="1" applyAlignment="1">
      <alignment horizontal="center" vertical="center" wrapText="1"/>
      <protection/>
    </xf>
    <xf numFmtId="1" fontId="13" fillId="0" borderId="31" xfId="54" applyNumberFormat="1" applyFont="1" applyFill="1" applyBorder="1" applyAlignment="1">
      <alignment horizontal="center" vertical="center"/>
      <protection/>
    </xf>
    <xf numFmtId="1" fontId="13" fillId="0" borderId="32" xfId="54" applyNumberFormat="1" applyFont="1" applyFill="1" applyBorder="1" applyAlignment="1">
      <alignment horizontal="center" vertical="center" wrapText="1"/>
      <protection/>
    </xf>
    <xf numFmtId="0" fontId="14" fillId="0" borderId="33" xfId="54" applyFont="1" applyFill="1" applyBorder="1" applyAlignment="1">
      <alignment horizontal="center" vertical="center"/>
      <protection/>
    </xf>
    <xf numFmtId="1" fontId="13" fillId="0" borderId="12" xfId="54" applyNumberFormat="1" applyFont="1" applyFill="1" applyBorder="1" applyAlignment="1">
      <alignment horizontal="center" vertical="center"/>
      <protection/>
    </xf>
    <xf numFmtId="0" fontId="13" fillId="0" borderId="34" xfId="54" applyNumberFormat="1" applyFont="1" applyFill="1" applyBorder="1" applyAlignment="1">
      <alignment horizontal="center" vertical="center"/>
      <protection/>
    </xf>
    <xf numFmtId="1" fontId="13" fillId="0" borderId="34" xfId="54" applyNumberFormat="1" applyFont="1" applyFill="1" applyBorder="1" applyAlignment="1">
      <alignment horizontal="center" vertical="center"/>
      <protection/>
    </xf>
    <xf numFmtId="21" fontId="46" fillId="0" borderId="12" xfId="54" applyNumberFormat="1" applyFont="1" applyFill="1" applyBorder="1" applyAlignment="1">
      <alignment horizontal="center" vertical="center" wrapText="1"/>
      <protection/>
    </xf>
    <xf numFmtId="21" fontId="46" fillId="0" borderId="34" xfId="54" applyNumberFormat="1" applyFont="1" applyFill="1" applyBorder="1" applyAlignment="1">
      <alignment horizontal="center" vertical="center" wrapText="1"/>
      <protection/>
    </xf>
    <xf numFmtId="21" fontId="46" fillId="0" borderId="22" xfId="54" applyNumberFormat="1" applyFont="1" applyFill="1" applyBorder="1" applyAlignment="1">
      <alignment horizontal="center" vertical="center" wrapText="1"/>
      <protection/>
    </xf>
    <xf numFmtId="1" fontId="13" fillId="0" borderId="35" xfId="54" applyNumberFormat="1" applyFont="1" applyFill="1" applyBorder="1" applyAlignment="1">
      <alignment horizontal="center" vertical="center"/>
      <protection/>
    </xf>
    <xf numFmtId="1" fontId="13" fillId="0" borderId="36" xfId="54" applyNumberFormat="1" applyFont="1" applyFill="1" applyBorder="1" applyAlignment="1">
      <alignment horizontal="center" vertical="center" wrapText="1"/>
      <protection/>
    </xf>
    <xf numFmtId="0" fontId="14" fillId="0" borderId="37" xfId="54" applyFont="1" applyFill="1" applyBorder="1" applyAlignment="1">
      <alignment horizontal="center" vertical="center"/>
      <protection/>
    </xf>
    <xf numFmtId="0" fontId="13" fillId="0" borderId="38" xfId="54" applyNumberFormat="1" applyFont="1" applyFill="1" applyBorder="1" applyAlignment="1">
      <alignment horizontal="center" vertical="center"/>
      <protection/>
    </xf>
    <xf numFmtId="1" fontId="13" fillId="0" borderId="38" xfId="54" applyNumberFormat="1" applyFont="1" applyFill="1" applyBorder="1" applyAlignment="1">
      <alignment horizontal="center" vertical="center"/>
      <protection/>
    </xf>
    <xf numFmtId="21" fontId="46" fillId="0" borderId="15" xfId="54" applyNumberFormat="1" applyFont="1" applyFill="1" applyBorder="1" applyAlignment="1">
      <alignment horizontal="center" vertical="center" wrapText="1"/>
      <protection/>
    </xf>
    <xf numFmtId="21" fontId="46" fillId="0" borderId="38" xfId="54" applyNumberFormat="1" applyFont="1" applyFill="1" applyBorder="1" applyAlignment="1">
      <alignment horizontal="center" vertical="center" wrapText="1"/>
      <protection/>
    </xf>
    <xf numFmtId="21" fontId="46" fillId="0" borderId="23" xfId="54" applyNumberFormat="1" applyFont="1" applyFill="1" applyBorder="1" applyAlignment="1">
      <alignment horizontal="center" vertical="center" wrapText="1"/>
      <protection/>
    </xf>
    <xf numFmtId="1" fontId="13" fillId="0" borderId="39" xfId="54" applyNumberFormat="1" applyFont="1" applyFill="1" applyBorder="1" applyAlignment="1">
      <alignment horizontal="center" vertical="center"/>
      <protection/>
    </xf>
    <xf numFmtId="1" fontId="13" fillId="0" borderId="40" xfId="54" applyNumberFormat="1" applyFont="1" applyFill="1" applyBorder="1" applyAlignment="1">
      <alignment horizontal="center" vertical="center" wrapText="1"/>
      <protection/>
    </xf>
    <xf numFmtId="0" fontId="14" fillId="0" borderId="41" xfId="54" applyFont="1" applyFill="1" applyBorder="1" applyAlignment="1">
      <alignment horizontal="center" vertical="center"/>
      <protection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right" vertical="top"/>
    </xf>
    <xf numFmtId="0" fontId="43" fillId="0" borderId="0" xfId="54" applyFont="1" applyFill="1" applyBorder="1" applyAlignment="1">
      <alignment horizontal="right"/>
      <protection/>
    </xf>
    <xf numFmtId="0" fontId="43" fillId="0" borderId="0" xfId="54" applyFont="1" applyFill="1" applyBorder="1" applyAlignment="1">
      <alignment horizontal="right" vertical="center"/>
      <protection/>
    </xf>
    <xf numFmtId="3" fontId="14" fillId="0" borderId="34" xfId="53" applyNumberFormat="1" applyFont="1" applyFill="1" applyBorder="1" applyAlignment="1">
      <alignment horizontal="left" vertical="center"/>
      <protection/>
    </xf>
    <xf numFmtId="0" fontId="48" fillId="0" borderId="0" xfId="0" applyFont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21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4" xfId="54" applyFont="1" applyFill="1" applyBorder="1" applyAlignment="1">
      <alignment horizontal="center" vertical="center" wrapText="1"/>
      <protection/>
    </xf>
    <xf numFmtId="164" fontId="10" fillId="0" borderId="16" xfId="53" applyNumberFormat="1" applyFont="1" applyFill="1" applyBorder="1" applyAlignment="1">
      <alignment horizontal="center" vertical="center" wrapText="1"/>
      <protection/>
    </xf>
    <xf numFmtId="164" fontId="10" fillId="0" borderId="12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4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/>
      <protection/>
    </xf>
    <xf numFmtId="3" fontId="14" fillId="0" borderId="34" xfId="53" applyNumberFormat="1" applyFont="1" applyFill="1" applyBorder="1" applyAlignment="1">
      <alignment horizontal="left" vertical="center"/>
      <protection/>
    </xf>
    <xf numFmtId="3" fontId="14" fillId="0" borderId="22" xfId="53" applyNumberFormat="1" applyFont="1" applyFill="1" applyBorder="1" applyAlignment="1">
      <alignment horizontal="left" vertical="center"/>
      <protection/>
    </xf>
    <xf numFmtId="3" fontId="14" fillId="0" borderId="22" xfId="53" applyNumberFormat="1" applyFont="1" applyFill="1" applyBorder="1" applyAlignment="1">
      <alignment horizontal="left" vertical="center"/>
      <protection/>
    </xf>
    <xf numFmtId="3" fontId="14" fillId="0" borderId="38" xfId="53" applyNumberFormat="1" applyFont="1" applyFill="1" applyBorder="1" applyAlignment="1">
      <alignment horizontal="left" vertical="center"/>
      <protection/>
    </xf>
    <xf numFmtId="3" fontId="14" fillId="0" borderId="23" xfId="53" applyNumberFormat="1" applyFont="1" applyFill="1" applyBorder="1" applyAlignment="1">
      <alignment horizontal="left" vertical="center"/>
      <protection/>
    </xf>
    <xf numFmtId="3" fontId="14" fillId="0" borderId="30" xfId="53" applyNumberFormat="1" applyFont="1" applyFill="1" applyBorder="1" applyAlignment="1">
      <alignment horizontal="left" vertical="center"/>
      <protection/>
    </xf>
    <xf numFmtId="3" fontId="14" fillId="0" borderId="21" xfId="53" applyNumberFormat="1" applyFont="1" applyFill="1" applyBorder="1" applyAlignment="1">
      <alignment horizontal="left" vertical="center"/>
      <protection/>
    </xf>
    <xf numFmtId="164" fontId="10" fillId="0" borderId="15" xfId="53" applyNumberFormat="1" applyFont="1" applyFill="1" applyBorder="1" applyAlignment="1">
      <alignment horizontal="center" vertical="center" wrapText="1"/>
      <protection/>
    </xf>
    <xf numFmtId="3" fontId="14" fillId="0" borderId="23" xfId="53" applyNumberFormat="1" applyFont="1" applyFill="1" applyBorder="1" applyAlignment="1">
      <alignment horizontal="left" vertical="center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left" vertical="center"/>
      <protection/>
    </xf>
    <xf numFmtId="21" fontId="46" fillId="0" borderId="10" xfId="54" applyNumberFormat="1" applyFont="1" applyFill="1" applyBorder="1" applyAlignment="1">
      <alignment horizontal="center" vertical="center" wrapText="1"/>
      <protection/>
    </xf>
    <xf numFmtId="21" fontId="46" fillId="0" borderId="14" xfId="54" applyNumberFormat="1" applyFont="1" applyFill="1" applyBorder="1" applyAlignment="1">
      <alignment horizontal="center" vertical="center" wrapText="1"/>
      <protection/>
    </xf>
    <xf numFmtId="21" fontId="46" fillId="0" borderId="11" xfId="54" applyNumberFormat="1" applyFont="1" applyFill="1" applyBorder="1" applyAlignment="1">
      <alignment horizontal="center" vertical="center" wrapText="1"/>
      <protection/>
    </xf>
    <xf numFmtId="1" fontId="13" fillId="0" borderId="42" xfId="54" applyNumberFormat="1" applyFont="1" applyFill="1" applyBorder="1" applyAlignment="1">
      <alignment horizontal="center" vertical="center" wrapText="1"/>
      <protection/>
    </xf>
    <xf numFmtId="0" fontId="14" fillId="0" borderId="43" xfId="54" applyFont="1" applyFill="1" applyBorder="1" applyAlignment="1">
      <alignment horizontal="center" vertical="center"/>
      <protection/>
    </xf>
    <xf numFmtId="3" fontId="14" fillId="0" borderId="30" xfId="53" applyNumberFormat="1" applyFont="1" applyFill="1" applyBorder="1" applyAlignment="1">
      <alignment horizontal="left" vertical="center"/>
      <protection/>
    </xf>
    <xf numFmtId="3" fontId="14" fillId="0" borderId="21" xfId="53" applyNumberFormat="1" applyFont="1" applyFill="1" applyBorder="1" applyAlignment="1">
      <alignment horizontal="left" vertical="center"/>
      <protection/>
    </xf>
    <xf numFmtId="0" fontId="50" fillId="0" borderId="0" xfId="54" applyFont="1" applyFill="1" applyBorder="1">
      <alignment/>
      <protection/>
    </xf>
    <xf numFmtId="49" fontId="46" fillId="0" borderId="11" xfId="54" applyNumberFormat="1" applyFont="1" applyFill="1" applyBorder="1" applyAlignment="1">
      <alignment horizontal="center" vertical="center" wrapText="1"/>
      <protection/>
    </xf>
    <xf numFmtId="3" fontId="14" fillId="0" borderId="38" xfId="53" applyNumberFormat="1" applyFont="1" applyFill="1" applyBorder="1" applyAlignment="1">
      <alignment horizontal="left" vertical="center"/>
      <protection/>
    </xf>
    <xf numFmtId="49" fontId="13" fillId="0" borderId="24" xfId="54" applyNumberFormat="1" applyFont="1" applyFill="1" applyBorder="1" applyAlignment="1">
      <alignment horizontal="center" vertical="center"/>
      <protection/>
    </xf>
    <xf numFmtId="1" fontId="13" fillId="0" borderId="44" xfId="54" applyNumberFormat="1" applyFont="1" applyFill="1" applyBorder="1" applyAlignment="1">
      <alignment horizontal="center" vertical="center" wrapText="1"/>
      <protection/>
    </xf>
    <xf numFmtId="1" fontId="13" fillId="0" borderId="45" xfId="54" applyNumberFormat="1" applyFont="1" applyFill="1" applyBorder="1" applyAlignment="1">
      <alignment horizontal="center" vertical="center" wrapText="1"/>
      <protection/>
    </xf>
    <xf numFmtId="1" fontId="13" fillId="0" borderId="46" xfId="54" applyNumberFormat="1" applyFont="1" applyFill="1" applyBorder="1" applyAlignment="1">
      <alignment horizontal="center" vertical="center" wrapText="1"/>
      <protection/>
    </xf>
    <xf numFmtId="21" fontId="46" fillId="0" borderId="42" xfId="54" applyNumberFormat="1" applyFont="1" applyFill="1" applyBorder="1" applyAlignment="1">
      <alignment horizontal="center" vertical="center" wrapText="1"/>
      <protection/>
    </xf>
    <xf numFmtId="21" fontId="46" fillId="0" borderId="47" xfId="54" applyNumberFormat="1" applyFont="1" applyFill="1" applyBorder="1" applyAlignment="1">
      <alignment horizontal="center" vertical="center" wrapText="1"/>
      <protection/>
    </xf>
    <xf numFmtId="21" fontId="46" fillId="0" borderId="48" xfId="54" applyNumberFormat="1" applyFont="1" applyFill="1" applyBorder="1" applyAlignment="1">
      <alignment horizontal="center" vertical="center" wrapText="1"/>
      <protection/>
    </xf>
    <xf numFmtId="21" fontId="46" fillId="0" borderId="49" xfId="54" applyNumberFormat="1" applyFont="1" applyFill="1" applyBorder="1" applyAlignment="1">
      <alignment horizontal="center" vertical="center" wrapText="1"/>
      <protection/>
    </xf>
    <xf numFmtId="165" fontId="46" fillId="0" borderId="50" xfId="54" applyNumberFormat="1" applyFont="1" applyFill="1" applyBorder="1" applyAlignment="1">
      <alignment horizontal="center" vertical="center" wrapText="1"/>
      <protection/>
    </xf>
    <xf numFmtId="165" fontId="46" fillId="0" borderId="51" xfId="54" applyNumberFormat="1" applyFont="1" applyFill="1" applyBorder="1" applyAlignment="1">
      <alignment horizontal="center" vertical="center" wrapText="1"/>
      <protection/>
    </xf>
    <xf numFmtId="165" fontId="46" fillId="0" borderId="52" xfId="54" applyNumberFormat="1" applyFont="1" applyFill="1" applyBorder="1" applyAlignment="1">
      <alignment horizontal="center" vertical="center" wrapText="1"/>
      <protection/>
    </xf>
    <xf numFmtId="49" fontId="13" fillId="0" borderId="53" xfId="54" applyNumberFormat="1" applyFont="1" applyFill="1" applyBorder="1" applyAlignment="1">
      <alignment horizontal="center" vertical="center"/>
      <protection/>
    </xf>
    <xf numFmtId="46" fontId="13" fillId="0" borderId="54" xfId="54" applyNumberFormat="1" applyFont="1" applyFill="1" applyBorder="1" applyAlignment="1">
      <alignment horizontal="center" vertical="center" wrapText="1"/>
      <protection/>
    </xf>
    <xf numFmtId="21" fontId="46" fillId="0" borderId="43" xfId="54" applyNumberFormat="1" applyFont="1" applyFill="1" applyBorder="1" applyAlignment="1">
      <alignment horizontal="center" vertical="center" wrapText="1"/>
      <protection/>
    </xf>
    <xf numFmtId="21" fontId="46" fillId="0" borderId="55" xfId="54" applyNumberFormat="1" applyFont="1" applyFill="1" applyBorder="1" applyAlignment="1">
      <alignment horizontal="center" vertical="center" wrapText="1"/>
      <protection/>
    </xf>
    <xf numFmtId="0" fontId="13" fillId="0" borderId="34" xfId="54" applyNumberFormat="1" applyFont="1" applyFill="1" applyBorder="1" applyAlignment="1" quotePrefix="1">
      <alignment horizontal="center" vertical="center"/>
      <protection/>
    </xf>
    <xf numFmtId="0" fontId="13" fillId="0" borderId="55" xfId="54" applyFont="1" applyFill="1" applyBorder="1" applyAlignment="1">
      <alignment horizontal="center" vertical="center"/>
      <protection/>
    </xf>
    <xf numFmtId="0" fontId="49" fillId="0" borderId="56" xfId="54" applyFont="1" applyFill="1" applyBorder="1" applyAlignment="1">
      <alignment horizontal="center" vertical="center" wrapText="1"/>
      <protection/>
    </xf>
    <xf numFmtId="49" fontId="13" fillId="0" borderId="11" xfId="54" applyNumberFormat="1" applyFont="1" applyFill="1" applyBorder="1" applyAlignment="1">
      <alignment horizontal="center" vertical="center"/>
      <protection/>
    </xf>
    <xf numFmtId="49" fontId="13" fillId="0" borderId="14" xfId="54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vertical="top"/>
    </xf>
    <xf numFmtId="0" fontId="13" fillId="0" borderId="55" xfId="54" applyFont="1" applyFill="1" applyBorder="1" applyAlignment="1">
      <alignment horizontal="center" vertical="center" wrapText="1"/>
      <protection/>
    </xf>
    <xf numFmtId="1" fontId="46" fillId="0" borderId="12" xfId="54" applyNumberFormat="1" applyFont="1" applyFill="1" applyBorder="1" applyAlignment="1">
      <alignment horizontal="center" vertical="center" wrapText="1"/>
      <protection/>
    </xf>
    <xf numFmtId="165" fontId="12" fillId="0" borderId="22" xfId="0" applyNumberFormat="1" applyFont="1" applyBorder="1" applyAlignment="1">
      <alignment horizontal="center" vertical="center"/>
    </xf>
    <xf numFmtId="1" fontId="46" fillId="0" borderId="15" xfId="54" applyNumberFormat="1" applyFont="1" applyFill="1" applyBorder="1" applyAlignment="1">
      <alignment horizontal="center" vertical="center" wrapText="1"/>
      <protection/>
    </xf>
    <xf numFmtId="165" fontId="12" fillId="0" borderId="23" xfId="0" applyNumberFormat="1" applyFont="1" applyBorder="1" applyAlignment="1">
      <alignment horizontal="center" vertical="center"/>
    </xf>
    <xf numFmtId="49" fontId="13" fillId="0" borderId="25" xfId="54" applyNumberFormat="1" applyFont="1" applyFill="1" applyBorder="1" applyAlignment="1">
      <alignment horizontal="center" vertical="center"/>
      <protection/>
    </xf>
    <xf numFmtId="49" fontId="13" fillId="0" borderId="26" xfId="54" applyNumberFormat="1" applyFont="1" applyFill="1" applyBorder="1" applyAlignment="1">
      <alignment horizontal="center" vertical="center"/>
      <protection/>
    </xf>
    <xf numFmtId="1" fontId="46" fillId="0" borderId="16" xfId="54" applyNumberFormat="1" applyFont="1" applyFill="1" applyBorder="1" applyAlignment="1">
      <alignment horizontal="center" vertical="center" wrapText="1"/>
      <protection/>
    </xf>
    <xf numFmtId="165" fontId="12" fillId="0" borderId="21" xfId="0" applyNumberFormat="1" applyFont="1" applyBorder="1" applyAlignment="1">
      <alignment horizontal="center" vertical="center"/>
    </xf>
    <xf numFmtId="49" fontId="13" fillId="0" borderId="56" xfId="54" applyNumberFormat="1" applyFont="1" applyFill="1" applyBorder="1" applyAlignment="1">
      <alignment horizontal="center" vertical="center"/>
      <protection/>
    </xf>
    <xf numFmtId="165" fontId="13" fillId="0" borderId="50" xfId="54" applyNumberFormat="1" applyFont="1" applyFill="1" applyBorder="1" applyAlignment="1">
      <alignment horizontal="center" vertical="center" wrapText="1"/>
      <protection/>
    </xf>
    <xf numFmtId="165" fontId="13" fillId="0" borderId="51" xfId="54" applyNumberFormat="1" applyFont="1" applyFill="1" applyBorder="1" applyAlignment="1">
      <alignment horizontal="center" vertical="center" wrapText="1"/>
      <protection/>
    </xf>
    <xf numFmtId="165" fontId="13" fillId="0" borderId="52" xfId="54" applyNumberFormat="1" applyFont="1" applyFill="1" applyBorder="1" applyAlignment="1">
      <alignment horizontal="center" vertical="center" wrapText="1"/>
      <protection/>
    </xf>
    <xf numFmtId="0" fontId="13" fillId="0" borderId="57" xfId="54" applyFont="1" applyFill="1" applyBorder="1" applyAlignment="1">
      <alignment horizontal="center" vertical="center" wrapText="1"/>
      <protection/>
    </xf>
    <xf numFmtId="165" fontId="51" fillId="0" borderId="22" xfId="54" applyNumberFormat="1" applyFont="1" applyFill="1" applyBorder="1" applyAlignment="1">
      <alignment horizontal="center" vertical="center" wrapText="1"/>
      <protection/>
    </xf>
    <xf numFmtId="165" fontId="51" fillId="0" borderId="23" xfId="54" applyNumberFormat="1" applyFont="1" applyFill="1" applyBorder="1" applyAlignment="1">
      <alignment horizontal="center" vertical="center" wrapText="1"/>
      <protection/>
    </xf>
    <xf numFmtId="165" fontId="51" fillId="0" borderId="21" xfId="54" applyNumberFormat="1" applyFont="1" applyFill="1" applyBorder="1" applyAlignment="1">
      <alignment horizontal="center" vertical="center" wrapText="1"/>
      <protection/>
    </xf>
    <xf numFmtId="46" fontId="13" fillId="0" borderId="27" xfId="54" applyNumberFormat="1" applyFont="1" applyFill="1" applyBorder="1" applyAlignment="1">
      <alignment horizontal="center" vertical="center" wrapText="1"/>
      <protection/>
    </xf>
    <xf numFmtId="1" fontId="46" fillId="0" borderId="11" xfId="54" applyNumberFormat="1" applyFont="1" applyFill="1" applyBorder="1" applyAlignment="1">
      <alignment horizontal="center" vertical="center" wrapText="1"/>
      <protection/>
    </xf>
    <xf numFmtId="165" fontId="12" fillId="0" borderId="14" xfId="0" applyNumberFormat="1" applyFont="1" applyBorder="1" applyAlignment="1">
      <alignment horizontal="center" vertical="center"/>
    </xf>
    <xf numFmtId="1" fontId="46" fillId="0" borderId="31" xfId="54" applyNumberFormat="1" applyFont="1" applyFill="1" applyBorder="1" applyAlignment="1">
      <alignment horizontal="center" vertical="center" wrapText="1"/>
      <protection/>
    </xf>
    <xf numFmtId="1" fontId="46" fillId="0" borderId="35" xfId="54" applyNumberFormat="1" applyFont="1" applyFill="1" applyBorder="1" applyAlignment="1">
      <alignment horizontal="center" vertical="center" wrapText="1"/>
      <protection/>
    </xf>
    <xf numFmtId="1" fontId="46" fillId="0" borderId="39" xfId="54" applyNumberFormat="1" applyFont="1" applyFill="1" applyBorder="1" applyAlignment="1">
      <alignment horizontal="center" vertical="center" wrapText="1"/>
      <protection/>
    </xf>
    <xf numFmtId="49" fontId="46" fillId="0" borderId="25" xfId="54" applyNumberFormat="1" applyFont="1" applyFill="1" applyBorder="1" applyAlignment="1">
      <alignment horizontal="center" vertical="center" wrapText="1"/>
      <protection/>
    </xf>
    <xf numFmtId="1" fontId="13" fillId="0" borderId="47" xfId="54" applyNumberFormat="1" applyFont="1" applyFill="1" applyBorder="1" applyAlignment="1">
      <alignment horizontal="center" vertical="center"/>
      <protection/>
    </xf>
    <xf numFmtId="1" fontId="13" fillId="0" borderId="48" xfId="54" applyNumberFormat="1" applyFont="1" applyFill="1" applyBorder="1" applyAlignment="1">
      <alignment horizontal="center" vertical="center"/>
      <protection/>
    </xf>
    <xf numFmtId="1" fontId="13" fillId="0" borderId="49" xfId="54" applyNumberFormat="1" applyFont="1" applyFill="1" applyBorder="1" applyAlignment="1">
      <alignment horizontal="center" vertical="center"/>
      <protection/>
    </xf>
    <xf numFmtId="1" fontId="13" fillId="0" borderId="15" xfId="54" applyNumberFormat="1" applyFont="1" applyFill="1" applyBorder="1" applyAlignment="1">
      <alignment horizontal="center" vertical="center"/>
      <protection/>
    </xf>
    <xf numFmtId="49" fontId="46" fillId="0" borderId="16" xfId="54" applyNumberFormat="1" applyFont="1" applyFill="1" applyBorder="1" applyAlignment="1">
      <alignment horizontal="center" vertical="center" wrapText="1"/>
      <protection/>
    </xf>
    <xf numFmtId="0" fontId="13" fillId="0" borderId="30" xfId="54" applyFont="1" applyFill="1" applyBorder="1" applyAlignment="1">
      <alignment horizontal="center" vertical="center" wrapText="1"/>
      <protection/>
    </xf>
    <xf numFmtId="21" fontId="13" fillId="0" borderId="30" xfId="54" applyNumberFormat="1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3" fillId="0" borderId="47" xfId="54" applyNumberFormat="1" applyFont="1" applyFill="1" applyBorder="1" applyAlignment="1">
      <alignment horizontal="center" vertical="center"/>
      <protection/>
    </xf>
    <xf numFmtId="0" fontId="13" fillId="0" borderId="48" xfId="54" applyNumberFormat="1" applyFont="1" applyFill="1" applyBorder="1" applyAlignment="1">
      <alignment horizontal="center" vertical="center"/>
      <protection/>
    </xf>
    <xf numFmtId="0" fontId="13" fillId="0" borderId="49" xfId="54" applyNumberFormat="1" applyFont="1" applyFill="1" applyBorder="1" applyAlignment="1">
      <alignment horizontal="center" vertical="center"/>
      <protection/>
    </xf>
    <xf numFmtId="0" fontId="13" fillId="0" borderId="25" xfId="54" applyFont="1" applyFill="1" applyBorder="1" applyAlignment="1">
      <alignment horizontal="center" vertical="center" wrapText="1"/>
      <protection/>
    </xf>
    <xf numFmtId="0" fontId="13" fillId="0" borderId="28" xfId="54" applyFont="1" applyFill="1" applyBorder="1" applyAlignment="1">
      <alignment horizontal="center" vertical="center"/>
      <protection/>
    </xf>
    <xf numFmtId="0" fontId="13" fillId="0" borderId="57" xfId="54" applyFont="1" applyFill="1" applyBorder="1" applyAlignment="1">
      <alignment horizontal="center" vertical="center"/>
      <protection/>
    </xf>
    <xf numFmtId="0" fontId="49" fillId="0" borderId="53" xfId="54" applyFont="1" applyFill="1" applyBorder="1" applyAlignment="1">
      <alignment horizontal="center" vertical="center" wrapText="1"/>
      <protection/>
    </xf>
    <xf numFmtId="49" fontId="13" fillId="0" borderId="57" xfId="54" applyNumberFormat="1" applyFont="1" applyFill="1" applyBorder="1" applyAlignment="1">
      <alignment horizontal="center" vertical="center"/>
      <protection/>
    </xf>
    <xf numFmtId="164" fontId="10" fillId="0" borderId="16" xfId="53" applyNumberFormat="1" applyFont="1" applyFill="1" applyBorder="1" applyAlignment="1">
      <alignment horizontal="center" vertical="center" wrapText="1"/>
      <protection/>
    </xf>
    <xf numFmtId="164" fontId="10" fillId="0" borderId="12" xfId="53" applyNumberFormat="1" applyFont="1" applyFill="1" applyBorder="1" applyAlignment="1">
      <alignment horizontal="center" vertical="center" wrapText="1"/>
      <protection/>
    </xf>
    <xf numFmtId="164" fontId="10" fillId="0" borderId="15" xfId="53" applyNumberFormat="1" applyFont="1" applyFill="1" applyBorder="1" applyAlignment="1">
      <alignment horizontal="center" vertical="center" wrapText="1"/>
      <protection/>
    </xf>
    <xf numFmtId="0" fontId="14" fillId="0" borderId="50" xfId="54" applyFont="1" applyFill="1" applyBorder="1" applyAlignment="1">
      <alignment horizontal="center" vertical="center"/>
      <protection/>
    </xf>
    <xf numFmtId="0" fontId="14" fillId="0" borderId="51" xfId="54" applyFont="1" applyFill="1" applyBorder="1" applyAlignment="1">
      <alignment horizontal="center" vertical="center"/>
      <protection/>
    </xf>
    <xf numFmtId="0" fontId="14" fillId="0" borderId="52" xfId="54" applyFont="1" applyFill="1" applyBorder="1" applyAlignment="1">
      <alignment horizontal="center" vertical="center"/>
      <protection/>
    </xf>
    <xf numFmtId="3" fontId="14" fillId="0" borderId="47" xfId="53" applyNumberFormat="1" applyFont="1" applyFill="1" applyBorder="1" applyAlignment="1">
      <alignment horizontal="left" vertical="center"/>
      <protection/>
    </xf>
    <xf numFmtId="3" fontId="14" fillId="0" borderId="48" xfId="53" applyNumberFormat="1" applyFont="1" applyFill="1" applyBorder="1" applyAlignment="1">
      <alignment horizontal="left" vertical="center"/>
      <protection/>
    </xf>
    <xf numFmtId="3" fontId="14" fillId="0" borderId="49" xfId="53" applyNumberFormat="1" applyFont="1" applyFill="1" applyBorder="1" applyAlignment="1">
      <alignment horizontal="left" vertical="center"/>
      <protection/>
    </xf>
    <xf numFmtId="164" fontId="10" fillId="0" borderId="31" xfId="53" applyNumberFormat="1" applyFont="1" applyFill="1" applyBorder="1" applyAlignment="1">
      <alignment horizontal="center" vertical="center" wrapText="1"/>
      <protection/>
    </xf>
    <xf numFmtId="164" fontId="10" fillId="0" borderId="35" xfId="53" applyNumberFormat="1" applyFont="1" applyFill="1" applyBorder="1" applyAlignment="1">
      <alignment horizontal="center" vertical="center" wrapText="1"/>
      <protection/>
    </xf>
    <xf numFmtId="164" fontId="10" fillId="0" borderId="39" xfId="53" applyNumberFormat="1" applyFont="1" applyFill="1" applyBorder="1" applyAlignment="1">
      <alignment horizontal="center" vertical="center" wrapText="1"/>
      <protection/>
    </xf>
    <xf numFmtId="1" fontId="13" fillId="0" borderId="22" xfId="54" applyNumberFormat="1" applyFont="1" applyFill="1" applyBorder="1" applyAlignment="1">
      <alignment horizontal="center" vertical="center"/>
      <protection/>
    </xf>
    <xf numFmtId="1" fontId="13" fillId="0" borderId="22" xfId="54" applyNumberFormat="1" applyFont="1" applyFill="1" applyBorder="1" applyAlignment="1" quotePrefix="1">
      <alignment horizontal="center" vertical="center"/>
      <protection/>
    </xf>
    <xf numFmtId="1" fontId="13" fillId="0" borderId="23" xfId="54" applyNumberFormat="1" applyFont="1" applyFill="1" applyBorder="1" applyAlignment="1">
      <alignment horizontal="center" vertical="center"/>
      <protection/>
    </xf>
    <xf numFmtId="1" fontId="13" fillId="0" borderId="13" xfId="54" applyNumberFormat="1" applyFont="1" applyFill="1" applyBorder="1" applyAlignment="1">
      <alignment horizontal="center" vertical="center"/>
      <protection/>
    </xf>
    <xf numFmtId="1" fontId="13" fillId="0" borderId="20" xfId="54" applyNumberFormat="1" applyFont="1" applyFill="1" applyBorder="1" applyAlignment="1">
      <alignment horizontal="center" vertical="center"/>
      <protection/>
    </xf>
    <xf numFmtId="3" fontId="14" fillId="0" borderId="55" xfId="53" applyNumberFormat="1" applyFont="1" applyFill="1" applyBorder="1" applyAlignment="1">
      <alignment horizontal="left" vertical="center"/>
      <protection/>
    </xf>
    <xf numFmtId="164" fontId="10" fillId="0" borderId="56" xfId="53" applyNumberFormat="1" applyFont="1" applyFill="1" applyBorder="1" applyAlignment="1">
      <alignment horizontal="center" vertical="center" wrapText="1"/>
      <protection/>
    </xf>
    <xf numFmtId="1" fontId="13" fillId="0" borderId="58" xfId="54" applyNumberFormat="1" applyFont="1" applyFill="1" applyBorder="1" applyAlignment="1">
      <alignment horizontal="center" vertical="center"/>
      <protection/>
    </xf>
    <xf numFmtId="1" fontId="13" fillId="0" borderId="59" xfId="54" applyNumberFormat="1" applyFont="1" applyFill="1" applyBorder="1" applyAlignment="1">
      <alignment horizontal="center" vertical="center"/>
      <protection/>
    </xf>
    <xf numFmtId="1" fontId="13" fillId="0" borderId="59" xfId="54" applyNumberFormat="1" applyFont="1" applyFill="1" applyBorder="1" applyAlignment="1">
      <alignment horizontal="center" vertical="center" wrapText="1"/>
      <protection/>
    </xf>
    <xf numFmtId="165" fontId="46" fillId="0" borderId="54" xfId="54" applyNumberFormat="1" applyFont="1" applyFill="1" applyBorder="1" applyAlignment="1">
      <alignment horizontal="center" vertical="center" wrapText="1"/>
      <protection/>
    </xf>
    <xf numFmtId="166" fontId="46" fillId="0" borderId="34" xfId="54" applyNumberFormat="1" applyFont="1" applyFill="1" applyBorder="1" applyAlignment="1">
      <alignment horizontal="center" vertical="center" wrapText="1"/>
      <protection/>
    </xf>
    <xf numFmtId="166" fontId="46" fillId="0" borderId="22" xfId="54" applyNumberFormat="1" applyFont="1" applyFill="1" applyBorder="1" applyAlignment="1">
      <alignment horizontal="center" vertical="center" wrapText="1"/>
      <protection/>
    </xf>
    <xf numFmtId="166" fontId="46" fillId="0" borderId="21" xfId="54" applyNumberFormat="1" applyFont="1" applyFill="1" applyBorder="1" applyAlignment="1">
      <alignment horizontal="center" vertical="center" wrapText="1"/>
      <protection/>
    </xf>
    <xf numFmtId="166" fontId="46" fillId="0" borderId="23" xfId="54" applyNumberFormat="1" applyFont="1" applyFill="1" applyBorder="1" applyAlignment="1">
      <alignment horizontal="center" vertical="center" wrapText="1"/>
      <protection/>
    </xf>
    <xf numFmtId="165" fontId="13" fillId="0" borderId="60" xfId="0" applyNumberFormat="1" applyFont="1" applyFill="1" applyBorder="1" applyAlignment="1">
      <alignment horizontal="center" vertical="center"/>
    </xf>
    <xf numFmtId="165" fontId="13" fillId="0" borderId="61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165" fontId="14" fillId="0" borderId="61" xfId="53" applyNumberFormat="1" applyFont="1" applyFill="1" applyBorder="1" applyAlignment="1">
      <alignment horizontal="center" vertical="center"/>
      <protection/>
    </xf>
    <xf numFmtId="165" fontId="13" fillId="0" borderId="61" xfId="0" applyNumberFormat="1" applyFont="1" applyFill="1" applyBorder="1" applyAlignment="1">
      <alignment horizontal="center" vertical="center"/>
    </xf>
    <xf numFmtId="165" fontId="14" fillId="0" borderId="60" xfId="53" applyNumberFormat="1" applyFont="1" applyFill="1" applyBorder="1" applyAlignment="1">
      <alignment horizontal="center" vertical="center"/>
      <protection/>
    </xf>
    <xf numFmtId="0" fontId="15" fillId="0" borderId="38" xfId="53" applyNumberFormat="1" applyFont="1" applyFill="1" applyBorder="1" applyAlignment="1">
      <alignment horizontal="center" vertical="center" wrapText="1"/>
      <protection/>
    </xf>
    <xf numFmtId="3" fontId="15" fillId="0" borderId="38" xfId="53" applyNumberFormat="1" applyFont="1" applyFill="1" applyBorder="1" applyAlignment="1">
      <alignment horizontal="left" vertical="center"/>
      <protection/>
    </xf>
    <xf numFmtId="0" fontId="12" fillId="0" borderId="38" xfId="0" applyFont="1" applyFill="1" applyBorder="1" applyAlignment="1">
      <alignment horizontal="left" vertical="center"/>
    </xf>
    <xf numFmtId="0" fontId="15" fillId="0" borderId="23" xfId="53" applyNumberFormat="1" applyFont="1" applyFill="1" applyBorder="1" applyAlignment="1">
      <alignment horizontal="center" vertical="center"/>
      <protection/>
    </xf>
    <xf numFmtId="165" fontId="13" fillId="0" borderId="49" xfId="0" applyNumberFormat="1" applyFont="1" applyFill="1" applyBorder="1" applyAlignment="1">
      <alignment horizontal="center" vertical="center"/>
    </xf>
    <xf numFmtId="0" fontId="38" fillId="0" borderId="0" xfId="54" applyFont="1" applyFill="1" applyBorder="1">
      <alignment/>
      <protection/>
    </xf>
    <xf numFmtId="0" fontId="36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9" fontId="13" fillId="0" borderId="63" xfId="54" applyNumberFormat="1" applyFont="1" applyFill="1" applyBorder="1" applyAlignment="1">
      <alignment horizontal="center" vertical="center"/>
      <protection/>
    </xf>
    <xf numFmtId="49" fontId="13" fillId="0" borderId="42" xfId="54" applyNumberFormat="1" applyFont="1" applyFill="1" applyBorder="1" applyAlignment="1">
      <alignment horizontal="center" vertical="center"/>
      <protection/>
    </xf>
    <xf numFmtId="49" fontId="13" fillId="0" borderId="43" xfId="54" applyNumberFormat="1" applyFont="1" applyFill="1" applyBorder="1" applyAlignment="1">
      <alignment horizontal="center" vertical="center"/>
      <protection/>
    </xf>
    <xf numFmtId="49" fontId="13" fillId="0" borderId="64" xfId="54" applyNumberFormat="1" applyFont="1" applyFill="1" applyBorder="1" applyAlignment="1">
      <alignment horizontal="center" vertical="center"/>
      <protection/>
    </xf>
    <xf numFmtId="49" fontId="13" fillId="0" borderId="24" xfId="54" applyNumberFormat="1" applyFont="1" applyFill="1" applyBorder="1" applyAlignment="1">
      <alignment horizontal="center" vertical="center"/>
      <protection/>
    </xf>
    <xf numFmtId="0" fontId="13" fillId="0" borderId="63" xfId="54" applyFont="1" applyFill="1" applyBorder="1" applyAlignment="1">
      <alignment horizontal="center" vertical="center" wrapText="1"/>
      <protection/>
    </xf>
    <xf numFmtId="0" fontId="13" fillId="0" borderId="42" xfId="54" applyFont="1" applyFill="1" applyBorder="1" applyAlignment="1">
      <alignment horizontal="center" vertical="center" wrapText="1"/>
      <protection/>
    </xf>
    <xf numFmtId="0" fontId="13" fillId="0" borderId="43" xfId="54" applyFont="1" applyFill="1" applyBorder="1" applyAlignment="1">
      <alignment horizontal="center" vertical="center" wrapText="1"/>
      <protection/>
    </xf>
    <xf numFmtId="49" fontId="13" fillId="0" borderId="29" xfId="54" applyNumberFormat="1" applyFont="1" applyFill="1" applyBorder="1" applyAlignment="1">
      <alignment horizontal="center" vertical="center"/>
      <protection/>
    </xf>
    <xf numFmtId="0" fontId="34" fillId="0" borderId="3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14" fillId="0" borderId="66" xfId="53" applyNumberFormat="1" applyFont="1" applyFill="1" applyBorder="1" applyAlignment="1">
      <alignment horizontal="center" vertical="center"/>
      <protection/>
    </xf>
    <xf numFmtId="0" fontId="14" fillId="0" borderId="67" xfId="53" applyNumberFormat="1" applyFont="1" applyFill="1" applyBorder="1" applyAlignment="1">
      <alignment horizontal="center" vertical="center"/>
      <protection/>
    </xf>
    <xf numFmtId="0" fontId="52" fillId="0" borderId="68" xfId="0" applyFont="1" applyFill="1" applyBorder="1" applyAlignment="1">
      <alignment horizontal="center" vertical="center"/>
    </xf>
    <xf numFmtId="0" fontId="14" fillId="0" borderId="69" xfId="53" applyNumberFormat="1" applyFont="1" applyFill="1" applyBorder="1" applyAlignment="1">
      <alignment horizontal="center" vertical="center"/>
      <protection/>
    </xf>
    <xf numFmtId="0" fontId="14" fillId="0" borderId="70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кументы для судей" xfId="53"/>
    <cellStyle name="Обычный_ИТОГИ_Non-stop 2010" xfId="54"/>
    <cellStyle name="Обычный_участник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19050</xdr:rowOff>
    </xdr:from>
    <xdr:to>
      <xdr:col>4</xdr:col>
      <xdr:colOff>485775</xdr:colOff>
      <xdr:row>0</xdr:row>
      <xdr:rowOff>762000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9050"/>
          <a:ext cx="16097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609600</xdr:colOff>
      <xdr:row>0</xdr:row>
      <xdr:rowOff>38100</xdr:rowOff>
    </xdr:from>
    <xdr:to>
      <xdr:col>38</xdr:col>
      <xdr:colOff>609600</xdr:colOff>
      <xdr:row>2</xdr:row>
      <xdr:rowOff>228600</xdr:rowOff>
    </xdr:to>
    <xdr:pic>
      <xdr:nvPicPr>
        <xdr:cNvPr id="2" name="Picture 2" descr="ORC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09650" y="38100"/>
          <a:ext cx="3105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628650</xdr:colOff>
      <xdr:row>0</xdr:row>
      <xdr:rowOff>742950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6097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352425</xdr:colOff>
      <xdr:row>0</xdr:row>
      <xdr:rowOff>114300</xdr:rowOff>
    </xdr:from>
    <xdr:to>
      <xdr:col>38</xdr:col>
      <xdr:colOff>304800</xdr:colOff>
      <xdr:row>3</xdr:row>
      <xdr:rowOff>57150</xdr:rowOff>
    </xdr:to>
    <xdr:pic>
      <xdr:nvPicPr>
        <xdr:cNvPr id="2" name="Picture 2" descr="ORC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0" y="114300"/>
          <a:ext cx="3057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866775</xdr:colOff>
      <xdr:row>11</xdr:row>
      <xdr:rowOff>76200</xdr:rowOff>
    </xdr:from>
    <xdr:to>
      <xdr:col>29</xdr:col>
      <xdr:colOff>828675</xdr:colOff>
      <xdr:row>14</xdr:row>
      <xdr:rowOff>38100</xdr:rowOff>
    </xdr:to>
    <xdr:pic>
      <xdr:nvPicPr>
        <xdr:cNvPr id="1" name="Picture 2" descr="ORC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94425" y="4524375"/>
          <a:ext cx="3067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19050</xdr:rowOff>
    </xdr:from>
    <xdr:to>
      <xdr:col>4</xdr:col>
      <xdr:colOff>742950</xdr:colOff>
      <xdr:row>0</xdr:row>
      <xdr:rowOff>762000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9050"/>
          <a:ext cx="16287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847725</xdr:colOff>
      <xdr:row>0</xdr:row>
      <xdr:rowOff>57150</xdr:rowOff>
    </xdr:from>
    <xdr:to>
      <xdr:col>29</xdr:col>
      <xdr:colOff>828675</xdr:colOff>
      <xdr:row>3</xdr:row>
      <xdr:rowOff>0</xdr:rowOff>
    </xdr:to>
    <xdr:pic>
      <xdr:nvPicPr>
        <xdr:cNvPr id="3" name="Picture 6" descr="ORC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5375" y="57150"/>
          <a:ext cx="3086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828675</xdr:colOff>
      <xdr:row>1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9621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0</xdr:rowOff>
    </xdr:from>
    <xdr:to>
      <xdr:col>4</xdr:col>
      <xdr:colOff>2038350</xdr:colOff>
      <xdr:row>1</xdr:row>
      <xdr:rowOff>38100</xdr:rowOff>
    </xdr:to>
    <xdr:pic>
      <xdr:nvPicPr>
        <xdr:cNvPr id="2" name="Picture 2" descr="ORC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0"/>
          <a:ext cx="1990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381000</xdr:colOff>
      <xdr:row>1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9621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1047750</xdr:colOff>
      <xdr:row>0</xdr:row>
      <xdr:rowOff>66675</xdr:rowOff>
    </xdr:from>
    <xdr:to>
      <xdr:col>8</xdr:col>
      <xdr:colOff>1295400</xdr:colOff>
      <xdr:row>1</xdr:row>
      <xdr:rowOff>123825</xdr:rowOff>
    </xdr:to>
    <xdr:pic>
      <xdr:nvPicPr>
        <xdr:cNvPr id="2" name="Picture 8" descr="ORC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16325" y="66675"/>
          <a:ext cx="2000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zoomScale="50" zoomScaleNormal="50" zoomScaleSheetLayoutView="2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:C9"/>
    </sheetView>
  </sheetViews>
  <sheetFormatPr defaultColWidth="9.00390625" defaultRowHeight="12.75"/>
  <cols>
    <col min="1" max="1" width="11.375" style="52" customWidth="1"/>
    <col min="2" max="2" width="40.875" style="53" bestFit="1" customWidth="1"/>
    <col min="3" max="3" width="37.25390625" style="53" bestFit="1" customWidth="1"/>
    <col min="4" max="4" width="14.75390625" style="52" customWidth="1"/>
    <col min="5" max="5" width="15.25390625" style="52" customWidth="1"/>
    <col min="6" max="6" width="12.00390625" style="52" customWidth="1"/>
    <col min="7" max="7" width="11.875" style="52" customWidth="1"/>
    <col min="8" max="8" width="13.125" style="52" customWidth="1"/>
    <col min="9" max="9" width="15.00390625" style="52" customWidth="1"/>
    <col min="10" max="12" width="12.25390625" style="52" customWidth="1"/>
    <col min="13" max="13" width="13.625" style="52" customWidth="1"/>
    <col min="14" max="14" width="12.375" style="52" customWidth="1"/>
    <col min="15" max="15" width="12.00390625" style="52" customWidth="1"/>
    <col min="16" max="16" width="11.875" style="52" customWidth="1"/>
    <col min="17" max="17" width="13.625" style="52" customWidth="1"/>
    <col min="18" max="18" width="15.00390625" style="52" customWidth="1"/>
    <col min="19" max="21" width="12.875" style="52" customWidth="1"/>
    <col min="22" max="22" width="13.625" style="52" customWidth="1"/>
    <col min="23" max="23" width="12.75390625" style="52" customWidth="1"/>
    <col min="24" max="24" width="12.875" style="52" customWidth="1"/>
    <col min="25" max="25" width="12.75390625" style="52" customWidth="1"/>
    <col min="26" max="26" width="13.125" style="52" customWidth="1"/>
    <col min="27" max="27" width="14.75390625" style="52" customWidth="1"/>
    <col min="28" max="30" width="12.25390625" style="52" customWidth="1"/>
    <col min="31" max="31" width="12.125" style="52" customWidth="1"/>
    <col min="32" max="32" width="12.75390625" style="52" customWidth="1"/>
    <col min="33" max="33" width="12.875" style="52" customWidth="1"/>
    <col min="34" max="34" width="13.125" style="52" customWidth="1"/>
    <col min="35" max="35" width="12.375" style="52" customWidth="1"/>
    <col min="36" max="36" width="15.00390625" style="52" customWidth="1"/>
    <col min="37" max="39" width="12.875" style="52" customWidth="1"/>
    <col min="40" max="40" width="12.625" style="52" customWidth="1"/>
    <col min="41" max="41" width="15.00390625" style="52" customWidth="1"/>
    <col min="42" max="42" width="10.625" style="52" customWidth="1"/>
    <col min="43" max="16384" width="9.125" style="52" customWidth="1"/>
  </cols>
  <sheetData>
    <row r="1" spans="1:42" ht="60" customHeight="1">
      <c r="A1" s="234" t="s">
        <v>61</v>
      </c>
      <c r="B1" s="234"/>
      <c r="C1" s="234"/>
      <c r="D1" s="234"/>
      <c r="E1" s="54"/>
      <c r="K1" s="131" t="s">
        <v>132</v>
      </c>
      <c r="M1" s="55"/>
      <c r="W1" s="54"/>
      <c r="AA1" s="56"/>
      <c r="AE1" s="55"/>
      <c r="AP1" s="99" t="s">
        <v>105</v>
      </c>
    </row>
    <row r="2" spans="1:42" ht="33.75">
      <c r="A2" s="102" t="s">
        <v>133</v>
      </c>
      <c r="B2" s="26"/>
      <c r="C2" s="26"/>
      <c r="D2" s="102" t="s">
        <v>131</v>
      </c>
      <c r="K2" s="57" t="s">
        <v>106</v>
      </c>
      <c r="AA2" s="57"/>
      <c r="AP2" s="100" t="s">
        <v>107</v>
      </c>
    </row>
    <row r="3" spans="1:15" ht="20.25">
      <c r="A3" s="97" t="s">
        <v>63</v>
      </c>
      <c r="B3" s="47"/>
      <c r="C3" s="46"/>
      <c r="D3" s="98"/>
      <c r="O3" s="58"/>
    </row>
    <row r="4" spans="1:15" ht="30.75" thickBot="1">
      <c r="A4" s="154" t="s">
        <v>60</v>
      </c>
      <c r="B4" s="47"/>
      <c r="C4" s="46"/>
      <c r="D4" s="98"/>
      <c r="O4" s="58"/>
    </row>
    <row r="5" spans="2:42" s="59" customFormat="1" ht="21.75" customHeight="1" thickBot="1">
      <c r="B5" s="60"/>
      <c r="C5" s="60"/>
      <c r="D5" s="242" t="s">
        <v>119</v>
      </c>
      <c r="E5" s="243"/>
      <c r="F5" s="239" t="s">
        <v>120</v>
      </c>
      <c r="G5" s="240"/>
      <c r="H5" s="240"/>
      <c r="I5" s="240"/>
      <c r="J5" s="240"/>
      <c r="K5" s="240"/>
      <c r="L5" s="241"/>
      <c r="M5" s="242" t="s">
        <v>125</v>
      </c>
      <c r="N5" s="243"/>
      <c r="O5" s="244" t="s">
        <v>121</v>
      </c>
      <c r="P5" s="245"/>
      <c r="Q5" s="245"/>
      <c r="R5" s="245"/>
      <c r="S5" s="245"/>
      <c r="T5" s="245"/>
      <c r="U5" s="246"/>
      <c r="V5" s="242" t="s">
        <v>122</v>
      </c>
      <c r="W5" s="243"/>
      <c r="X5" s="239" t="s">
        <v>123</v>
      </c>
      <c r="Y5" s="240"/>
      <c r="Z5" s="240"/>
      <c r="AA5" s="240"/>
      <c r="AB5" s="240"/>
      <c r="AC5" s="240"/>
      <c r="AD5" s="241"/>
      <c r="AE5" s="239" t="s">
        <v>124</v>
      </c>
      <c r="AF5" s="240"/>
      <c r="AG5" s="239" t="s">
        <v>108</v>
      </c>
      <c r="AH5" s="240"/>
      <c r="AI5" s="240"/>
      <c r="AJ5" s="240"/>
      <c r="AK5" s="240"/>
      <c r="AL5" s="240"/>
      <c r="AM5" s="241"/>
      <c r="AN5" s="62"/>
      <c r="AO5" s="62"/>
      <c r="AP5" s="63"/>
    </row>
    <row r="6" spans="1:42" s="72" customFormat="1" ht="48.75" customHeight="1" thickBot="1">
      <c r="A6" s="111" t="s">
        <v>109</v>
      </c>
      <c r="B6" s="112" t="s">
        <v>110</v>
      </c>
      <c r="C6" s="110" t="s">
        <v>111</v>
      </c>
      <c r="D6" s="152" t="s">
        <v>137</v>
      </c>
      <c r="E6" s="153" t="s">
        <v>141</v>
      </c>
      <c r="F6" s="132" t="s">
        <v>127</v>
      </c>
      <c r="G6" s="103" t="s">
        <v>112</v>
      </c>
      <c r="H6" s="103" t="s">
        <v>113</v>
      </c>
      <c r="I6" s="104" t="s">
        <v>114</v>
      </c>
      <c r="J6" s="105" t="s">
        <v>115</v>
      </c>
      <c r="K6" s="152" t="s">
        <v>0</v>
      </c>
      <c r="L6" s="153" t="s">
        <v>135</v>
      </c>
      <c r="M6" s="152" t="s">
        <v>137</v>
      </c>
      <c r="N6" s="153" t="s">
        <v>141</v>
      </c>
      <c r="O6" s="64" t="s">
        <v>116</v>
      </c>
      <c r="P6" s="67" t="s">
        <v>112</v>
      </c>
      <c r="Q6" s="67" t="s">
        <v>113</v>
      </c>
      <c r="R6" s="68" t="s">
        <v>114</v>
      </c>
      <c r="S6" s="65" t="s">
        <v>115</v>
      </c>
      <c r="T6" s="152" t="s">
        <v>0</v>
      </c>
      <c r="U6" s="153" t="s">
        <v>135</v>
      </c>
      <c r="V6" s="152" t="s">
        <v>137</v>
      </c>
      <c r="W6" s="153" t="s">
        <v>141</v>
      </c>
      <c r="X6" s="64" t="s">
        <v>116</v>
      </c>
      <c r="Y6" s="67" t="s">
        <v>112</v>
      </c>
      <c r="Z6" s="67" t="s">
        <v>113</v>
      </c>
      <c r="AA6" s="68" t="s">
        <v>114</v>
      </c>
      <c r="AB6" s="65" t="s">
        <v>115</v>
      </c>
      <c r="AC6" s="152" t="s">
        <v>0</v>
      </c>
      <c r="AD6" s="153" t="s">
        <v>135</v>
      </c>
      <c r="AE6" s="152" t="s">
        <v>137</v>
      </c>
      <c r="AF6" s="153" t="s">
        <v>141</v>
      </c>
      <c r="AG6" s="178" t="s">
        <v>127</v>
      </c>
      <c r="AH6" s="67" t="s">
        <v>112</v>
      </c>
      <c r="AI6" s="67" t="s">
        <v>113</v>
      </c>
      <c r="AJ6" s="68" t="s">
        <v>114</v>
      </c>
      <c r="AK6" s="65" t="s">
        <v>115</v>
      </c>
      <c r="AL6" s="152" t="s">
        <v>0</v>
      </c>
      <c r="AM6" s="153" t="s">
        <v>135</v>
      </c>
      <c r="AN6" s="61" t="s">
        <v>117</v>
      </c>
      <c r="AO6" s="146" t="s">
        <v>136</v>
      </c>
      <c r="AP6" s="71" t="s">
        <v>0</v>
      </c>
    </row>
    <row r="7" spans="1:42" s="59" customFormat="1" ht="29.25" customHeight="1">
      <c r="A7" s="32" t="s">
        <v>88</v>
      </c>
      <c r="B7" s="118" t="s">
        <v>102</v>
      </c>
      <c r="C7" s="119" t="s">
        <v>4</v>
      </c>
      <c r="D7" s="77">
        <v>0</v>
      </c>
      <c r="E7" s="73"/>
      <c r="F7" s="106">
        <v>0.4166666666666667</v>
      </c>
      <c r="G7" s="75">
        <v>0.4168055555555556</v>
      </c>
      <c r="H7" s="75">
        <v>0.4676157407407407</v>
      </c>
      <c r="I7" s="75">
        <v>0</v>
      </c>
      <c r="J7" s="76">
        <f aca="true" t="shared" si="0" ref="J7:J21">H7-G7+I7</f>
        <v>0.0508101851851851</v>
      </c>
      <c r="K7" s="162">
        <v>1</v>
      </c>
      <c r="L7" s="171">
        <v>100</v>
      </c>
      <c r="M7" s="77">
        <v>0</v>
      </c>
      <c r="N7" s="73"/>
      <c r="O7" s="74">
        <f aca="true" t="shared" si="1" ref="O7:O21">P7-H7</f>
        <v>0.010555555555555596</v>
      </c>
      <c r="P7" s="75">
        <v>0.4781712962962963</v>
      </c>
      <c r="Q7" s="75">
        <v>0.5782291666666667</v>
      </c>
      <c r="R7" s="75">
        <v>0</v>
      </c>
      <c r="S7" s="76">
        <f aca="true" t="shared" si="2" ref="S7:S20">Q7-P7+R7</f>
        <v>0.1000578703703704</v>
      </c>
      <c r="T7" s="162">
        <v>1</v>
      </c>
      <c r="U7" s="171">
        <v>100</v>
      </c>
      <c r="V7" s="77">
        <v>0</v>
      </c>
      <c r="W7" s="73"/>
      <c r="X7" s="74">
        <f aca="true" t="shared" si="3" ref="X7:X20">Y7-Q7</f>
        <v>0.011226851851851904</v>
      </c>
      <c r="Y7" s="75">
        <v>0.5894560185185186</v>
      </c>
      <c r="Z7" s="75">
        <v>0.6581828703703704</v>
      </c>
      <c r="AA7" s="75">
        <v>0.0008101851851851852</v>
      </c>
      <c r="AB7" s="76">
        <f aca="true" t="shared" si="4" ref="AB7:AB20">Z7-Y7+AA7</f>
        <v>0.06953703703703698</v>
      </c>
      <c r="AC7" s="162">
        <v>2</v>
      </c>
      <c r="AD7" s="171">
        <v>85.7</v>
      </c>
      <c r="AE7" s="77">
        <v>0</v>
      </c>
      <c r="AF7" s="179"/>
      <c r="AG7" s="195">
        <v>0.375</v>
      </c>
      <c r="AH7" s="75">
        <v>0.37503472222222217</v>
      </c>
      <c r="AI7" s="75">
        <v>0.48565972222222226</v>
      </c>
      <c r="AJ7" s="75">
        <v>0</v>
      </c>
      <c r="AK7" s="76">
        <f aca="true" t="shared" si="5" ref="AK7:AK19">AI7-AH7+AJ7</f>
        <v>0.11062500000000008</v>
      </c>
      <c r="AL7" s="175">
        <v>8</v>
      </c>
      <c r="AM7" s="171">
        <v>37</v>
      </c>
      <c r="AN7" s="78">
        <v>4</v>
      </c>
      <c r="AO7" s="165">
        <f aca="true" t="shared" si="6" ref="AO7:AO21">SUM(L7,U7,AD7,AM7)</f>
        <v>322.7</v>
      </c>
      <c r="AP7" s="79">
        <v>1</v>
      </c>
    </row>
    <row r="8" spans="1:42" s="59" customFormat="1" ht="29.25" customHeight="1">
      <c r="A8" s="33" t="s">
        <v>82</v>
      </c>
      <c r="B8" s="113" t="s">
        <v>20</v>
      </c>
      <c r="C8" s="114" t="s">
        <v>21</v>
      </c>
      <c r="D8" s="86">
        <v>0</v>
      </c>
      <c r="E8" s="81"/>
      <c r="F8" s="107">
        <v>0.431944444444444</v>
      </c>
      <c r="G8" s="84">
        <v>0.4320717592592593</v>
      </c>
      <c r="H8" s="84">
        <v>0.48300925925925925</v>
      </c>
      <c r="I8" s="84">
        <v>0</v>
      </c>
      <c r="J8" s="85">
        <f t="shared" si="0"/>
        <v>0.05093749999999997</v>
      </c>
      <c r="K8" s="156">
        <v>2</v>
      </c>
      <c r="L8" s="169">
        <v>85.7</v>
      </c>
      <c r="M8" s="86">
        <v>0</v>
      </c>
      <c r="N8" s="81"/>
      <c r="O8" s="83">
        <f t="shared" si="1"/>
        <v>0.011296296296296304</v>
      </c>
      <c r="P8" s="84">
        <v>0.49430555555555555</v>
      </c>
      <c r="Q8" s="84">
        <v>0.6144097222222222</v>
      </c>
      <c r="R8" s="84">
        <v>0.0008796296296296296</v>
      </c>
      <c r="S8" s="85">
        <f t="shared" si="2"/>
        <v>0.12098379629629631</v>
      </c>
      <c r="T8" s="156">
        <v>6</v>
      </c>
      <c r="U8" s="169">
        <v>50.1</v>
      </c>
      <c r="V8" s="86">
        <v>0</v>
      </c>
      <c r="W8" s="81"/>
      <c r="X8" s="83">
        <f t="shared" si="3"/>
        <v>0.010601851851851807</v>
      </c>
      <c r="Y8" s="84">
        <v>0.625011574074074</v>
      </c>
      <c r="Z8" s="84">
        <v>0.6913773148148148</v>
      </c>
      <c r="AA8" s="84">
        <v>0</v>
      </c>
      <c r="AB8" s="85">
        <f t="shared" si="4"/>
        <v>0.06636574074074075</v>
      </c>
      <c r="AC8" s="156">
        <v>1</v>
      </c>
      <c r="AD8" s="169">
        <v>100</v>
      </c>
      <c r="AE8" s="86">
        <v>0</v>
      </c>
      <c r="AF8" s="180"/>
      <c r="AG8" s="196">
        <v>0.3763888888888889</v>
      </c>
      <c r="AH8" s="84">
        <v>0.376412037037037</v>
      </c>
      <c r="AI8" s="84">
        <v>0.46239583333333334</v>
      </c>
      <c r="AJ8" s="84">
        <v>0</v>
      </c>
      <c r="AK8" s="85">
        <f t="shared" si="5"/>
        <v>0.08598379629629632</v>
      </c>
      <c r="AL8" s="176">
        <v>2</v>
      </c>
      <c r="AM8" s="169">
        <v>85.7</v>
      </c>
      <c r="AN8" s="87">
        <v>4</v>
      </c>
      <c r="AO8" s="166">
        <f t="shared" si="6"/>
        <v>321.5</v>
      </c>
      <c r="AP8" s="88">
        <v>2</v>
      </c>
    </row>
    <row r="9" spans="1:42" s="59" customFormat="1" ht="29.25" customHeight="1">
      <c r="A9" s="33" t="s">
        <v>45</v>
      </c>
      <c r="B9" s="113" t="s">
        <v>15</v>
      </c>
      <c r="C9" s="114" t="s">
        <v>36</v>
      </c>
      <c r="D9" s="86">
        <v>0</v>
      </c>
      <c r="E9" s="81"/>
      <c r="F9" s="107">
        <v>0.426388888888889</v>
      </c>
      <c r="G9" s="84">
        <v>0.42640046296296297</v>
      </c>
      <c r="H9" s="84">
        <v>0.4853703703703704</v>
      </c>
      <c r="I9" s="84">
        <v>0</v>
      </c>
      <c r="J9" s="85">
        <f t="shared" si="0"/>
        <v>0.05896990740740743</v>
      </c>
      <c r="K9" s="156">
        <v>3</v>
      </c>
      <c r="L9" s="169">
        <v>74.8</v>
      </c>
      <c r="M9" s="86">
        <v>0</v>
      </c>
      <c r="N9" s="81"/>
      <c r="O9" s="83">
        <f t="shared" si="1"/>
        <v>0.011134259259259205</v>
      </c>
      <c r="P9" s="84">
        <v>0.4965046296296296</v>
      </c>
      <c r="Q9" s="84">
        <v>0.6018055555555556</v>
      </c>
      <c r="R9" s="84">
        <v>0.0007175925925925927</v>
      </c>
      <c r="S9" s="85">
        <f t="shared" si="2"/>
        <v>0.10601851851851858</v>
      </c>
      <c r="T9" s="156">
        <v>2</v>
      </c>
      <c r="U9" s="169">
        <v>85.7</v>
      </c>
      <c r="V9" s="86">
        <v>0</v>
      </c>
      <c r="W9" s="81"/>
      <c r="X9" s="83">
        <f t="shared" si="3"/>
        <v>0.00868055555555558</v>
      </c>
      <c r="Y9" s="84">
        <v>0.6104861111111112</v>
      </c>
      <c r="Z9" s="84">
        <v>0.6821412037037037</v>
      </c>
      <c r="AA9" s="84">
        <v>0.001736111111111111</v>
      </c>
      <c r="AB9" s="85">
        <f t="shared" si="4"/>
        <v>0.07339120370370361</v>
      </c>
      <c r="AC9" s="156">
        <v>3</v>
      </c>
      <c r="AD9" s="169">
        <v>74.8</v>
      </c>
      <c r="AE9" s="86">
        <v>0</v>
      </c>
      <c r="AF9" s="180"/>
      <c r="AG9" s="196">
        <v>0.37777777777777777</v>
      </c>
      <c r="AH9" s="84">
        <v>0.37778935185185186</v>
      </c>
      <c r="AI9" s="84">
        <v>0.4640740740740741</v>
      </c>
      <c r="AJ9" s="84">
        <v>0</v>
      </c>
      <c r="AK9" s="85">
        <f t="shared" si="5"/>
        <v>0.08628472222222222</v>
      </c>
      <c r="AL9" s="176">
        <v>3</v>
      </c>
      <c r="AM9" s="169">
        <v>74.8</v>
      </c>
      <c r="AN9" s="87">
        <v>4</v>
      </c>
      <c r="AO9" s="166">
        <f t="shared" si="6"/>
        <v>310.1</v>
      </c>
      <c r="AP9" s="88">
        <v>3</v>
      </c>
    </row>
    <row r="10" spans="1:42" s="59" customFormat="1" ht="29.25" customHeight="1">
      <c r="A10" s="33" t="s">
        <v>50</v>
      </c>
      <c r="B10" s="101" t="s">
        <v>6</v>
      </c>
      <c r="C10" s="115" t="s">
        <v>3</v>
      </c>
      <c r="D10" s="86">
        <v>0</v>
      </c>
      <c r="E10" s="81"/>
      <c r="F10" s="107">
        <v>0.425</v>
      </c>
      <c r="G10" s="84">
        <v>0.4250231481481481</v>
      </c>
      <c r="H10" s="84">
        <v>0.4875925925925926</v>
      </c>
      <c r="I10" s="84">
        <v>0</v>
      </c>
      <c r="J10" s="85">
        <f t="shared" si="0"/>
        <v>0.06256944444444446</v>
      </c>
      <c r="K10" s="156">
        <v>5</v>
      </c>
      <c r="L10" s="169">
        <v>57.4</v>
      </c>
      <c r="M10" s="86">
        <v>0</v>
      </c>
      <c r="N10" s="81"/>
      <c r="O10" s="83">
        <f t="shared" si="1"/>
        <v>0.010833333333333306</v>
      </c>
      <c r="P10" s="84">
        <v>0.4984259259259259</v>
      </c>
      <c r="Q10" s="84">
        <v>0.6114236111111111</v>
      </c>
      <c r="R10" s="84">
        <v>0</v>
      </c>
      <c r="S10" s="85">
        <f t="shared" si="2"/>
        <v>0.11299768518518521</v>
      </c>
      <c r="T10" s="156">
        <v>4</v>
      </c>
      <c r="U10" s="169">
        <v>65.5</v>
      </c>
      <c r="V10" s="86">
        <v>0</v>
      </c>
      <c r="W10" s="81"/>
      <c r="X10" s="83">
        <f t="shared" si="3"/>
        <v>0.01013888888888892</v>
      </c>
      <c r="Y10" s="84">
        <v>0.6215625</v>
      </c>
      <c r="Z10" s="84">
        <v>0.7081481481481481</v>
      </c>
      <c r="AA10" s="84">
        <v>0</v>
      </c>
      <c r="AB10" s="85">
        <f t="shared" si="4"/>
        <v>0.08658564814814806</v>
      </c>
      <c r="AC10" s="156">
        <v>5</v>
      </c>
      <c r="AD10" s="169">
        <v>57.4</v>
      </c>
      <c r="AE10" s="86">
        <v>0</v>
      </c>
      <c r="AF10" s="180"/>
      <c r="AG10" s="196">
        <v>0.379166666666667</v>
      </c>
      <c r="AH10" s="84">
        <v>0.37917824074074075</v>
      </c>
      <c r="AI10" s="84">
        <v>0.47112268518518513</v>
      </c>
      <c r="AJ10" s="84">
        <v>0</v>
      </c>
      <c r="AK10" s="85">
        <f t="shared" si="5"/>
        <v>0.09194444444444438</v>
      </c>
      <c r="AL10" s="176">
        <v>4</v>
      </c>
      <c r="AM10" s="169">
        <v>65.5</v>
      </c>
      <c r="AN10" s="87">
        <v>4</v>
      </c>
      <c r="AO10" s="166">
        <f t="shared" si="6"/>
        <v>245.8</v>
      </c>
      <c r="AP10" s="88">
        <v>4</v>
      </c>
    </row>
    <row r="11" spans="1:42" s="59" customFormat="1" ht="29.25" customHeight="1">
      <c r="A11" s="33" t="s">
        <v>37</v>
      </c>
      <c r="B11" s="101" t="s">
        <v>38</v>
      </c>
      <c r="C11" s="115" t="s">
        <v>39</v>
      </c>
      <c r="D11" s="86">
        <v>0</v>
      </c>
      <c r="E11" s="81"/>
      <c r="F11" s="107">
        <v>0.422222222222222</v>
      </c>
      <c r="G11" s="84">
        <v>0.42225694444444445</v>
      </c>
      <c r="H11" s="84">
        <v>0.4856481481481481</v>
      </c>
      <c r="I11" s="84">
        <v>0</v>
      </c>
      <c r="J11" s="85">
        <f t="shared" si="0"/>
        <v>0.06339120370370366</v>
      </c>
      <c r="K11" s="156">
        <v>6</v>
      </c>
      <c r="L11" s="169">
        <v>50.1</v>
      </c>
      <c r="M11" s="86">
        <v>0</v>
      </c>
      <c r="N11" s="81"/>
      <c r="O11" s="83">
        <f t="shared" si="1"/>
        <v>0.0110069444444445</v>
      </c>
      <c r="P11" s="84">
        <v>0.4966550925925926</v>
      </c>
      <c r="Q11" s="84">
        <v>0.6235069444444444</v>
      </c>
      <c r="R11" s="84">
        <v>0</v>
      </c>
      <c r="S11" s="85">
        <f t="shared" si="2"/>
        <v>0.12685185185185183</v>
      </c>
      <c r="T11" s="156">
        <v>7</v>
      </c>
      <c r="U11" s="169">
        <v>43.3</v>
      </c>
      <c r="V11" s="86">
        <v>0</v>
      </c>
      <c r="W11" s="81"/>
      <c r="X11" s="83">
        <f t="shared" si="3"/>
        <v>0.009965277777777781</v>
      </c>
      <c r="Y11" s="84">
        <v>0.6334722222222222</v>
      </c>
      <c r="Z11" s="84">
        <v>0.7268402777777778</v>
      </c>
      <c r="AA11" s="84">
        <v>0</v>
      </c>
      <c r="AB11" s="85">
        <f t="shared" si="4"/>
        <v>0.0933680555555556</v>
      </c>
      <c r="AC11" s="156">
        <v>9</v>
      </c>
      <c r="AD11" s="169">
        <v>31.1</v>
      </c>
      <c r="AE11" s="86">
        <v>0</v>
      </c>
      <c r="AF11" s="180"/>
      <c r="AG11" s="196">
        <v>0.383333333333333</v>
      </c>
      <c r="AH11" s="84">
        <v>0.3833449074074074</v>
      </c>
      <c r="AI11" s="84">
        <v>0.4691666666666667</v>
      </c>
      <c r="AJ11" s="84">
        <v>0</v>
      </c>
      <c r="AK11" s="85">
        <f t="shared" si="5"/>
        <v>0.08582175925925928</v>
      </c>
      <c r="AL11" s="176">
        <v>1</v>
      </c>
      <c r="AM11" s="169">
        <v>100</v>
      </c>
      <c r="AN11" s="87">
        <v>4</v>
      </c>
      <c r="AO11" s="166">
        <f t="shared" si="6"/>
        <v>224.5</v>
      </c>
      <c r="AP11" s="88">
        <v>5</v>
      </c>
    </row>
    <row r="12" spans="1:42" s="59" customFormat="1" ht="29.25" customHeight="1">
      <c r="A12" s="33" t="s">
        <v>46</v>
      </c>
      <c r="B12" s="113" t="s">
        <v>66</v>
      </c>
      <c r="C12" s="114" t="s">
        <v>44</v>
      </c>
      <c r="D12" s="86">
        <v>0</v>
      </c>
      <c r="E12" s="81"/>
      <c r="F12" s="107">
        <v>0.429166666666667</v>
      </c>
      <c r="G12" s="84">
        <v>0.42917824074074074</v>
      </c>
      <c r="H12" s="84">
        <v>0.4906944444444445</v>
      </c>
      <c r="I12" s="84">
        <v>0</v>
      </c>
      <c r="J12" s="85">
        <f t="shared" si="0"/>
        <v>0.06151620370370375</v>
      </c>
      <c r="K12" s="156">
        <v>4</v>
      </c>
      <c r="L12" s="169">
        <v>65.5</v>
      </c>
      <c r="M12" s="86">
        <v>0</v>
      </c>
      <c r="N12" s="81"/>
      <c r="O12" s="83">
        <f t="shared" si="1"/>
        <v>0.01018518518518513</v>
      </c>
      <c r="P12" s="84">
        <v>0.5008796296296296</v>
      </c>
      <c r="Q12" s="84">
        <v>0.6544097222222222</v>
      </c>
      <c r="R12" s="84">
        <v>0</v>
      </c>
      <c r="S12" s="85">
        <f t="shared" si="2"/>
        <v>0.15353009259259254</v>
      </c>
      <c r="T12" s="156">
        <v>9</v>
      </c>
      <c r="U12" s="169">
        <v>31.1</v>
      </c>
      <c r="V12" s="86">
        <v>0</v>
      </c>
      <c r="W12" s="81"/>
      <c r="X12" s="83">
        <f t="shared" si="3"/>
        <v>0.010231481481481564</v>
      </c>
      <c r="Y12" s="84">
        <v>0.6646412037037037</v>
      </c>
      <c r="Z12" s="84">
        <v>0.7397453703703704</v>
      </c>
      <c r="AA12" s="84">
        <v>0</v>
      </c>
      <c r="AB12" s="85">
        <f t="shared" si="4"/>
        <v>0.07510416666666664</v>
      </c>
      <c r="AC12" s="156">
        <v>4</v>
      </c>
      <c r="AD12" s="169">
        <v>65.5</v>
      </c>
      <c r="AE12" s="86">
        <v>0</v>
      </c>
      <c r="AF12" s="180"/>
      <c r="AG12" s="196">
        <v>0.380555555555556</v>
      </c>
      <c r="AH12" s="84">
        <v>0.38055555555555554</v>
      </c>
      <c r="AI12" s="84">
        <v>0.4896643518518518</v>
      </c>
      <c r="AJ12" s="84">
        <v>0</v>
      </c>
      <c r="AK12" s="85">
        <f t="shared" si="5"/>
        <v>0.10910879629629627</v>
      </c>
      <c r="AL12" s="176">
        <v>7</v>
      </c>
      <c r="AM12" s="169">
        <v>43.3</v>
      </c>
      <c r="AN12" s="87">
        <v>4</v>
      </c>
      <c r="AO12" s="166">
        <f t="shared" si="6"/>
        <v>205.39999999999998</v>
      </c>
      <c r="AP12" s="88">
        <v>6</v>
      </c>
    </row>
    <row r="13" spans="1:42" s="59" customFormat="1" ht="29.25" customHeight="1">
      <c r="A13" s="33" t="s">
        <v>94</v>
      </c>
      <c r="B13" s="101" t="s">
        <v>32</v>
      </c>
      <c r="C13" s="115" t="s">
        <v>33</v>
      </c>
      <c r="D13" s="86">
        <v>0</v>
      </c>
      <c r="E13" s="81"/>
      <c r="F13" s="107">
        <v>0.436111111111111</v>
      </c>
      <c r="G13" s="84">
        <v>0.43612268518518515</v>
      </c>
      <c r="H13" s="84">
        <v>0.5014814814814815</v>
      </c>
      <c r="I13" s="84">
        <v>0</v>
      </c>
      <c r="J13" s="85">
        <f t="shared" si="0"/>
        <v>0.06535879629629637</v>
      </c>
      <c r="K13" s="156">
        <v>8</v>
      </c>
      <c r="L13" s="169">
        <v>37</v>
      </c>
      <c r="M13" s="86">
        <v>0</v>
      </c>
      <c r="N13" s="81"/>
      <c r="O13" s="83">
        <f t="shared" si="1"/>
        <v>0.010798611111111134</v>
      </c>
      <c r="P13" s="84">
        <v>0.5122800925925927</v>
      </c>
      <c r="Q13" s="84">
        <v>0.6212731481481482</v>
      </c>
      <c r="R13" s="84">
        <v>0</v>
      </c>
      <c r="S13" s="85">
        <f t="shared" si="2"/>
        <v>0.1089930555555555</v>
      </c>
      <c r="T13" s="156">
        <v>3</v>
      </c>
      <c r="U13" s="169">
        <v>74.8</v>
      </c>
      <c r="V13" s="86">
        <v>0</v>
      </c>
      <c r="W13" s="81"/>
      <c r="X13" s="83">
        <f t="shared" si="3"/>
        <v>0.010104166666666692</v>
      </c>
      <c r="Y13" s="84">
        <v>0.6313773148148148</v>
      </c>
      <c r="Z13" s="84">
        <v>0.7225462962962963</v>
      </c>
      <c r="AA13" s="84">
        <v>0</v>
      </c>
      <c r="AB13" s="85">
        <f t="shared" si="4"/>
        <v>0.09116898148148145</v>
      </c>
      <c r="AC13" s="156">
        <v>8</v>
      </c>
      <c r="AD13" s="169">
        <v>37</v>
      </c>
      <c r="AE13" s="86">
        <v>0</v>
      </c>
      <c r="AF13" s="180"/>
      <c r="AG13" s="196">
        <v>0.381944444444444</v>
      </c>
      <c r="AH13" s="84">
        <v>0.38196759259259255</v>
      </c>
      <c r="AI13" s="84">
        <v>0.5044212962962963</v>
      </c>
      <c r="AJ13" s="84">
        <v>0</v>
      </c>
      <c r="AK13" s="85">
        <f t="shared" si="5"/>
        <v>0.12245370370370373</v>
      </c>
      <c r="AL13" s="176">
        <v>11</v>
      </c>
      <c r="AM13" s="169">
        <v>20.2</v>
      </c>
      <c r="AN13" s="87">
        <v>4</v>
      </c>
      <c r="AO13" s="166">
        <f t="shared" si="6"/>
        <v>169</v>
      </c>
      <c r="AP13" s="88">
        <v>7</v>
      </c>
    </row>
    <row r="14" spans="1:42" s="59" customFormat="1" ht="29.25" customHeight="1">
      <c r="A14" s="33" t="s">
        <v>52</v>
      </c>
      <c r="B14" s="101" t="s">
        <v>29</v>
      </c>
      <c r="C14" s="115" t="s">
        <v>30</v>
      </c>
      <c r="D14" s="86">
        <v>0</v>
      </c>
      <c r="E14" s="81"/>
      <c r="F14" s="107">
        <v>0.434722222222222</v>
      </c>
      <c r="G14" s="84">
        <v>0.43472222222222223</v>
      </c>
      <c r="H14" s="84">
        <v>0.5043287037037038</v>
      </c>
      <c r="I14" s="84">
        <v>0</v>
      </c>
      <c r="J14" s="85">
        <f t="shared" si="0"/>
        <v>0.06960648148148152</v>
      </c>
      <c r="K14" s="156">
        <v>9</v>
      </c>
      <c r="L14" s="169">
        <v>31.1</v>
      </c>
      <c r="M14" s="86">
        <v>0</v>
      </c>
      <c r="N14" s="81"/>
      <c r="O14" s="83">
        <f t="shared" si="1"/>
        <v>0.010636574074074034</v>
      </c>
      <c r="P14" s="84">
        <v>0.5149652777777778</v>
      </c>
      <c r="Q14" s="84">
        <v>0.6335879629629629</v>
      </c>
      <c r="R14" s="84">
        <v>0</v>
      </c>
      <c r="S14" s="85">
        <f t="shared" si="2"/>
        <v>0.11862268518518515</v>
      </c>
      <c r="T14" s="156">
        <v>5</v>
      </c>
      <c r="U14" s="169">
        <v>57.4</v>
      </c>
      <c r="V14" s="86">
        <v>0</v>
      </c>
      <c r="W14" s="81"/>
      <c r="X14" s="83">
        <f t="shared" si="3"/>
        <v>0.00984953703703706</v>
      </c>
      <c r="Y14" s="84">
        <v>0.6434375</v>
      </c>
      <c r="Z14" s="84">
        <v>0.7378472222222222</v>
      </c>
      <c r="AA14" s="84">
        <v>0</v>
      </c>
      <c r="AB14" s="85">
        <f t="shared" si="4"/>
        <v>0.09440972222222221</v>
      </c>
      <c r="AC14" s="156">
        <v>10</v>
      </c>
      <c r="AD14" s="169">
        <v>25.5</v>
      </c>
      <c r="AE14" s="86">
        <v>0</v>
      </c>
      <c r="AF14" s="180"/>
      <c r="AG14" s="196">
        <v>0.384722222222222</v>
      </c>
      <c r="AH14" s="84">
        <v>0.3847337962962963</v>
      </c>
      <c r="AI14" s="84">
        <v>0.6129166666666667</v>
      </c>
      <c r="AJ14" s="84">
        <v>0</v>
      </c>
      <c r="AK14" s="85">
        <f t="shared" si="5"/>
        <v>0.22818287037037038</v>
      </c>
      <c r="AL14" s="176">
        <v>12</v>
      </c>
      <c r="AM14" s="169">
        <v>15.1</v>
      </c>
      <c r="AN14" s="87">
        <v>4</v>
      </c>
      <c r="AO14" s="166">
        <f t="shared" si="6"/>
        <v>129.1</v>
      </c>
      <c r="AP14" s="88">
        <v>8</v>
      </c>
    </row>
    <row r="15" spans="1:42" s="59" customFormat="1" ht="29.25" customHeight="1">
      <c r="A15" s="33" t="s">
        <v>53</v>
      </c>
      <c r="B15" s="113" t="s">
        <v>41</v>
      </c>
      <c r="C15" s="114" t="s">
        <v>42</v>
      </c>
      <c r="D15" s="86">
        <v>0</v>
      </c>
      <c r="E15" s="81"/>
      <c r="F15" s="107">
        <v>0.427777777777778</v>
      </c>
      <c r="G15" s="84">
        <v>0.42778935185185185</v>
      </c>
      <c r="H15" s="84">
        <v>0.5096990740740741</v>
      </c>
      <c r="I15" s="84">
        <v>0</v>
      </c>
      <c r="J15" s="85">
        <f t="shared" si="0"/>
        <v>0.08190972222222226</v>
      </c>
      <c r="K15" s="156">
        <v>12</v>
      </c>
      <c r="L15" s="169">
        <v>15.1</v>
      </c>
      <c r="M15" s="86">
        <v>0</v>
      </c>
      <c r="N15" s="81"/>
      <c r="O15" s="83">
        <f t="shared" si="1"/>
        <v>0.009907407407407365</v>
      </c>
      <c r="P15" s="84">
        <v>0.5196064814814815</v>
      </c>
      <c r="Q15" s="84">
        <v>0.7327430555555555</v>
      </c>
      <c r="R15" s="84">
        <v>0</v>
      </c>
      <c r="S15" s="85">
        <f t="shared" si="2"/>
        <v>0.21313657407407405</v>
      </c>
      <c r="T15" s="156">
        <v>12</v>
      </c>
      <c r="U15" s="169">
        <v>15.1</v>
      </c>
      <c r="V15" s="86">
        <v>0</v>
      </c>
      <c r="W15" s="81"/>
      <c r="X15" s="83">
        <f t="shared" si="3"/>
        <v>0.01040509259259259</v>
      </c>
      <c r="Y15" s="84">
        <v>0.7431481481481481</v>
      </c>
      <c r="Z15" s="84">
        <v>0.83125</v>
      </c>
      <c r="AA15" s="84">
        <v>0</v>
      </c>
      <c r="AB15" s="85">
        <f t="shared" si="4"/>
        <v>0.08810185185185193</v>
      </c>
      <c r="AC15" s="156">
        <v>6</v>
      </c>
      <c r="AD15" s="169">
        <v>50.1</v>
      </c>
      <c r="AE15" s="86">
        <v>0</v>
      </c>
      <c r="AF15" s="180"/>
      <c r="AG15" s="196">
        <v>0.3875</v>
      </c>
      <c r="AH15" s="84">
        <v>0.38761574074074073</v>
      </c>
      <c r="AI15" s="84">
        <v>0.5015046296296296</v>
      </c>
      <c r="AJ15" s="84">
        <v>0</v>
      </c>
      <c r="AK15" s="85">
        <f t="shared" si="5"/>
        <v>0.11388888888888887</v>
      </c>
      <c r="AL15" s="176">
        <v>10</v>
      </c>
      <c r="AM15" s="169">
        <v>25.5</v>
      </c>
      <c r="AN15" s="87">
        <v>4</v>
      </c>
      <c r="AO15" s="166">
        <f t="shared" si="6"/>
        <v>105.8</v>
      </c>
      <c r="AP15" s="88">
        <v>9</v>
      </c>
    </row>
    <row r="16" spans="1:42" s="59" customFormat="1" ht="29.25" customHeight="1">
      <c r="A16" s="33" t="s">
        <v>49</v>
      </c>
      <c r="B16" s="101" t="s">
        <v>43</v>
      </c>
      <c r="C16" s="115" t="s">
        <v>64</v>
      </c>
      <c r="D16" s="86">
        <v>0</v>
      </c>
      <c r="E16" s="81"/>
      <c r="F16" s="107">
        <v>0.430555555555556</v>
      </c>
      <c r="G16" s="84">
        <v>0.4305787037037037</v>
      </c>
      <c r="H16" s="84">
        <v>0.5010069444444444</v>
      </c>
      <c r="I16" s="84">
        <v>0</v>
      </c>
      <c r="J16" s="85">
        <f t="shared" si="0"/>
        <v>0.07042824074074067</v>
      </c>
      <c r="K16" s="156">
        <v>10</v>
      </c>
      <c r="L16" s="169">
        <v>25.5</v>
      </c>
      <c r="M16" s="86">
        <v>0</v>
      </c>
      <c r="N16" s="81"/>
      <c r="O16" s="83">
        <f t="shared" si="1"/>
        <v>0.017002314814814845</v>
      </c>
      <c r="P16" s="84">
        <v>0.5180092592592592</v>
      </c>
      <c r="Q16" s="84">
        <v>0.6696064814814814</v>
      </c>
      <c r="R16" s="84">
        <v>0.006585648148148147</v>
      </c>
      <c r="S16" s="85">
        <f t="shared" si="2"/>
        <v>0.15818287037037032</v>
      </c>
      <c r="T16" s="156">
        <v>10</v>
      </c>
      <c r="U16" s="169">
        <v>25.5</v>
      </c>
      <c r="V16" s="86">
        <v>0</v>
      </c>
      <c r="W16" s="81"/>
      <c r="X16" s="83">
        <f t="shared" si="3"/>
        <v>0.010150462962962958</v>
      </c>
      <c r="Y16" s="84">
        <v>0.6797569444444443</v>
      </c>
      <c r="Z16" s="84">
        <v>0.7708912037037038</v>
      </c>
      <c r="AA16" s="84">
        <v>0</v>
      </c>
      <c r="AB16" s="85">
        <f t="shared" si="4"/>
        <v>0.09113425925925944</v>
      </c>
      <c r="AC16" s="156">
        <v>7</v>
      </c>
      <c r="AD16" s="169">
        <v>43.3</v>
      </c>
      <c r="AE16" s="86">
        <v>1</v>
      </c>
      <c r="AF16" s="180">
        <v>84</v>
      </c>
      <c r="AG16" s="196">
        <v>0.386111111111111</v>
      </c>
      <c r="AH16" s="84">
        <v>0.38612268518518517</v>
      </c>
      <c r="AI16" s="84">
        <v>0.5111689814814815</v>
      </c>
      <c r="AJ16" s="84">
        <v>0.4166666666666667</v>
      </c>
      <c r="AK16" s="85">
        <f t="shared" si="5"/>
        <v>0.541712962962963</v>
      </c>
      <c r="AL16" s="176">
        <v>13</v>
      </c>
      <c r="AM16" s="169">
        <v>10.2</v>
      </c>
      <c r="AN16" s="87">
        <v>4</v>
      </c>
      <c r="AO16" s="166">
        <f t="shared" si="6"/>
        <v>104.5</v>
      </c>
      <c r="AP16" s="88">
        <v>10</v>
      </c>
    </row>
    <row r="17" spans="1:42" s="59" customFormat="1" ht="29.25" customHeight="1">
      <c r="A17" s="33" t="s">
        <v>81</v>
      </c>
      <c r="B17" s="113" t="s">
        <v>5</v>
      </c>
      <c r="C17" s="114" t="s">
        <v>100</v>
      </c>
      <c r="D17" s="86">
        <v>0</v>
      </c>
      <c r="E17" s="81"/>
      <c r="F17" s="107">
        <v>0.423611111111111</v>
      </c>
      <c r="G17" s="84">
        <v>0.4236226851851852</v>
      </c>
      <c r="H17" s="84">
        <v>0.4884722222222222</v>
      </c>
      <c r="I17" s="84">
        <v>0</v>
      </c>
      <c r="J17" s="85">
        <f t="shared" si="0"/>
        <v>0.064849537037037</v>
      </c>
      <c r="K17" s="156">
        <v>7</v>
      </c>
      <c r="L17" s="169">
        <v>43.3</v>
      </c>
      <c r="M17" s="86">
        <v>1</v>
      </c>
      <c r="N17" s="82">
        <v>132</v>
      </c>
      <c r="O17" s="83">
        <f t="shared" si="1"/>
        <v>0.011168981481481488</v>
      </c>
      <c r="P17" s="84">
        <v>0.4996412037037037</v>
      </c>
      <c r="Q17" s="84">
        <v>0.6036805555555556</v>
      </c>
      <c r="R17" s="84">
        <v>0.4174189814814815</v>
      </c>
      <c r="S17" s="85">
        <f t="shared" si="2"/>
        <v>0.5214583333333334</v>
      </c>
      <c r="T17" s="156">
        <v>14</v>
      </c>
      <c r="U17" s="169">
        <v>5.5</v>
      </c>
      <c r="V17" s="86">
        <v>0</v>
      </c>
      <c r="W17" s="81"/>
      <c r="X17" s="83">
        <f t="shared" si="3"/>
        <v>0.008275462962962998</v>
      </c>
      <c r="Y17" s="84">
        <v>0.6119560185185186</v>
      </c>
      <c r="Z17" s="84">
        <v>0.7428240740740741</v>
      </c>
      <c r="AA17" s="84">
        <v>0.0021412037037037038</v>
      </c>
      <c r="AB17" s="85">
        <f t="shared" si="4"/>
        <v>0.1330092592592593</v>
      </c>
      <c r="AC17" s="156">
        <v>14</v>
      </c>
      <c r="AD17" s="169">
        <v>5.5</v>
      </c>
      <c r="AE17" s="86">
        <v>0</v>
      </c>
      <c r="AF17" s="180"/>
      <c r="AG17" s="196">
        <v>0.390277777777778</v>
      </c>
      <c r="AH17" s="84">
        <v>0.3902893518518518</v>
      </c>
      <c r="AI17" s="84">
        <v>0.49378472222222225</v>
      </c>
      <c r="AJ17" s="84">
        <v>0</v>
      </c>
      <c r="AK17" s="85">
        <f t="shared" si="5"/>
        <v>0.10349537037037043</v>
      </c>
      <c r="AL17" s="176">
        <v>6</v>
      </c>
      <c r="AM17" s="169">
        <v>50.1</v>
      </c>
      <c r="AN17" s="87">
        <v>4</v>
      </c>
      <c r="AO17" s="166">
        <f t="shared" si="6"/>
        <v>104.4</v>
      </c>
      <c r="AP17" s="88">
        <v>11</v>
      </c>
    </row>
    <row r="18" spans="1:42" s="59" customFormat="1" ht="29.25" customHeight="1">
      <c r="A18" s="33" t="s">
        <v>78</v>
      </c>
      <c r="B18" s="113" t="s">
        <v>79</v>
      </c>
      <c r="C18" s="114" t="s">
        <v>80</v>
      </c>
      <c r="D18" s="86">
        <v>0</v>
      </c>
      <c r="E18" s="81"/>
      <c r="F18" s="107">
        <v>0.41805555555555557</v>
      </c>
      <c r="G18" s="84">
        <v>0.41787037037037034</v>
      </c>
      <c r="H18" s="84">
        <v>0.5368402777777778</v>
      </c>
      <c r="I18" s="84">
        <v>0</v>
      </c>
      <c r="J18" s="85">
        <f t="shared" si="0"/>
        <v>0.11896990740740743</v>
      </c>
      <c r="K18" s="156">
        <v>15</v>
      </c>
      <c r="L18" s="169">
        <v>1</v>
      </c>
      <c r="M18" s="86">
        <v>0</v>
      </c>
      <c r="N18" s="82"/>
      <c r="O18" s="83">
        <f t="shared" si="1"/>
        <v>0.008217592592592582</v>
      </c>
      <c r="P18" s="84">
        <v>0.5450578703703703</v>
      </c>
      <c r="Q18" s="84">
        <v>0.7704050925925926</v>
      </c>
      <c r="R18" s="84">
        <v>0.002199074074074074</v>
      </c>
      <c r="S18" s="85">
        <f t="shared" si="2"/>
        <v>0.22754629629629633</v>
      </c>
      <c r="T18" s="156">
        <v>13</v>
      </c>
      <c r="U18" s="169">
        <v>10.2</v>
      </c>
      <c r="V18" s="86">
        <v>0</v>
      </c>
      <c r="W18" s="81"/>
      <c r="X18" s="83">
        <f t="shared" si="3"/>
        <v>0.009965277777777781</v>
      </c>
      <c r="Y18" s="84">
        <v>0.7803703703703704</v>
      </c>
      <c r="Z18" s="84">
        <v>0.8853587962962962</v>
      </c>
      <c r="AA18" s="84">
        <v>0</v>
      </c>
      <c r="AB18" s="85">
        <f t="shared" si="4"/>
        <v>0.10498842592592583</v>
      </c>
      <c r="AC18" s="156">
        <v>13</v>
      </c>
      <c r="AD18" s="169">
        <v>10.2</v>
      </c>
      <c r="AE18" s="86">
        <v>0</v>
      </c>
      <c r="AF18" s="180"/>
      <c r="AG18" s="196">
        <v>0.393055555555555</v>
      </c>
      <c r="AH18" s="84">
        <v>0.3929513888888889</v>
      </c>
      <c r="AI18" s="84">
        <v>0.5052662037037037</v>
      </c>
      <c r="AJ18" s="84">
        <v>0</v>
      </c>
      <c r="AK18" s="85">
        <f t="shared" si="5"/>
        <v>0.11231481481481476</v>
      </c>
      <c r="AL18" s="176">
        <v>9</v>
      </c>
      <c r="AM18" s="169">
        <v>31.1</v>
      </c>
      <c r="AN18" s="87">
        <v>4</v>
      </c>
      <c r="AO18" s="166">
        <f t="shared" si="6"/>
        <v>52.5</v>
      </c>
      <c r="AP18" s="88">
        <v>12</v>
      </c>
    </row>
    <row r="19" spans="1:42" s="59" customFormat="1" ht="29.25" customHeight="1">
      <c r="A19" s="33" t="s">
        <v>56</v>
      </c>
      <c r="B19" s="113" t="s">
        <v>86</v>
      </c>
      <c r="C19" s="114" t="s">
        <v>87</v>
      </c>
      <c r="D19" s="86">
        <v>0</v>
      </c>
      <c r="E19" s="81"/>
      <c r="F19" s="107">
        <v>0.433333333333333</v>
      </c>
      <c r="G19" s="84">
        <v>0.4333912037037037</v>
      </c>
      <c r="H19" s="84">
        <v>0.5229050925925925</v>
      </c>
      <c r="I19" s="84">
        <v>0</v>
      </c>
      <c r="J19" s="85">
        <f t="shared" si="0"/>
        <v>0.08951388888888884</v>
      </c>
      <c r="K19" s="156">
        <v>13</v>
      </c>
      <c r="L19" s="169">
        <v>10.2</v>
      </c>
      <c r="M19" s="86">
        <v>0</v>
      </c>
      <c r="N19" s="82">
        <v>0</v>
      </c>
      <c r="O19" s="83">
        <f t="shared" si="1"/>
        <v>0.010474537037037157</v>
      </c>
      <c r="P19" s="84">
        <v>0.5333796296296297</v>
      </c>
      <c r="Q19" s="84">
        <v>0.7430671296296296</v>
      </c>
      <c r="R19" s="84">
        <v>0</v>
      </c>
      <c r="S19" s="85">
        <f t="shared" si="2"/>
        <v>0.20968749999999992</v>
      </c>
      <c r="T19" s="156">
        <v>11</v>
      </c>
      <c r="U19" s="169">
        <v>20.2</v>
      </c>
      <c r="V19" s="86">
        <v>0</v>
      </c>
      <c r="W19" s="81"/>
      <c r="X19" s="83">
        <f t="shared" si="3"/>
        <v>0.010902777777777817</v>
      </c>
      <c r="Y19" s="84">
        <v>0.7539699074074074</v>
      </c>
      <c r="Z19" s="84">
        <v>0.8572106481481482</v>
      </c>
      <c r="AA19" s="84">
        <v>0</v>
      </c>
      <c r="AB19" s="85">
        <f t="shared" si="4"/>
        <v>0.10324074074074074</v>
      </c>
      <c r="AC19" s="156">
        <v>12</v>
      </c>
      <c r="AD19" s="169">
        <v>15.1</v>
      </c>
      <c r="AE19" s="86">
        <v>1</v>
      </c>
      <c r="AF19" s="180">
        <v>63</v>
      </c>
      <c r="AG19" s="196">
        <v>0.391666666666667</v>
      </c>
      <c r="AH19" s="84">
        <v>0.3917013888888889</v>
      </c>
      <c r="AI19" s="84">
        <v>0.5431944444444444</v>
      </c>
      <c r="AJ19" s="84">
        <v>0.4166666666666667</v>
      </c>
      <c r="AK19" s="85">
        <f t="shared" si="5"/>
        <v>0.5681597222222222</v>
      </c>
      <c r="AL19" s="176">
        <v>14</v>
      </c>
      <c r="AM19" s="169">
        <v>5.5</v>
      </c>
      <c r="AN19" s="87">
        <v>4</v>
      </c>
      <c r="AO19" s="166">
        <f t="shared" si="6"/>
        <v>51</v>
      </c>
      <c r="AP19" s="88">
        <v>13</v>
      </c>
    </row>
    <row r="20" spans="1:42" s="59" customFormat="1" ht="29.25" customHeight="1">
      <c r="A20" s="33" t="s">
        <v>73</v>
      </c>
      <c r="B20" s="113" t="s">
        <v>74</v>
      </c>
      <c r="C20" s="114" t="s">
        <v>75</v>
      </c>
      <c r="D20" s="86">
        <v>0</v>
      </c>
      <c r="E20" s="81"/>
      <c r="F20" s="107">
        <v>0.41944444444444445</v>
      </c>
      <c r="G20" s="84">
        <v>0.4194675925925926</v>
      </c>
      <c r="H20" s="84">
        <v>0.501087962962963</v>
      </c>
      <c r="I20" s="84">
        <v>0</v>
      </c>
      <c r="J20" s="85">
        <f t="shared" si="0"/>
        <v>0.0816203703703704</v>
      </c>
      <c r="K20" s="156">
        <v>11</v>
      </c>
      <c r="L20" s="169">
        <v>20.2</v>
      </c>
      <c r="M20" s="86">
        <v>0</v>
      </c>
      <c r="N20" s="81"/>
      <c r="O20" s="83">
        <f t="shared" si="1"/>
        <v>0.010208333333333264</v>
      </c>
      <c r="P20" s="84">
        <v>0.5112962962962962</v>
      </c>
      <c r="Q20" s="84">
        <v>0.6493865740740741</v>
      </c>
      <c r="R20" s="84">
        <v>0</v>
      </c>
      <c r="S20" s="85">
        <f t="shared" si="2"/>
        <v>0.13809027777777783</v>
      </c>
      <c r="T20" s="156">
        <v>8</v>
      </c>
      <c r="U20" s="169">
        <v>37</v>
      </c>
      <c r="V20" s="86">
        <v>0</v>
      </c>
      <c r="W20" s="81"/>
      <c r="X20" s="83">
        <f t="shared" si="3"/>
        <v>0.009791666666666643</v>
      </c>
      <c r="Y20" s="84">
        <v>0.6591782407407407</v>
      </c>
      <c r="Z20" s="84">
        <v>0.7575578703703704</v>
      </c>
      <c r="AA20" s="84">
        <v>0</v>
      </c>
      <c r="AB20" s="85">
        <f t="shared" si="4"/>
        <v>0.09837962962962965</v>
      </c>
      <c r="AC20" s="156">
        <v>11</v>
      </c>
      <c r="AD20" s="169">
        <v>20.2</v>
      </c>
      <c r="AE20" s="86" t="s">
        <v>142</v>
      </c>
      <c r="AF20" s="180"/>
      <c r="AG20" s="196">
        <v>0.388888888888889</v>
      </c>
      <c r="AH20" s="84"/>
      <c r="AI20" s="84" t="s">
        <v>128</v>
      </c>
      <c r="AJ20" s="84">
        <v>0</v>
      </c>
      <c r="AK20" s="85" t="s">
        <v>129</v>
      </c>
      <c r="AL20" s="176"/>
      <c r="AM20" s="169">
        <v>0</v>
      </c>
      <c r="AN20" s="87">
        <v>3</v>
      </c>
      <c r="AO20" s="166">
        <f t="shared" si="6"/>
        <v>77.4</v>
      </c>
      <c r="AP20" s="88">
        <v>14</v>
      </c>
    </row>
    <row r="21" spans="1:42" s="59" customFormat="1" ht="29.25" customHeight="1" thickBot="1">
      <c r="A21" s="108" t="s">
        <v>55</v>
      </c>
      <c r="B21" s="133" t="s">
        <v>17</v>
      </c>
      <c r="C21" s="117" t="s">
        <v>51</v>
      </c>
      <c r="D21" s="94">
        <v>0</v>
      </c>
      <c r="E21" s="89"/>
      <c r="F21" s="120">
        <v>0.420833333333333</v>
      </c>
      <c r="G21" s="92">
        <v>0.4316435185185185</v>
      </c>
      <c r="H21" s="92">
        <v>0.5429166666666666</v>
      </c>
      <c r="I21" s="92">
        <v>0</v>
      </c>
      <c r="J21" s="93">
        <f t="shared" si="0"/>
        <v>0.1112731481481481</v>
      </c>
      <c r="K21" s="158">
        <v>14</v>
      </c>
      <c r="L21" s="170">
        <v>5.5</v>
      </c>
      <c r="M21" s="94" t="s">
        <v>142</v>
      </c>
      <c r="N21" s="90"/>
      <c r="O21" s="91">
        <f t="shared" si="1"/>
        <v>0.0021412037037037424</v>
      </c>
      <c r="P21" s="92">
        <v>0.5450578703703703</v>
      </c>
      <c r="Q21" s="92" t="s">
        <v>128</v>
      </c>
      <c r="R21" s="92"/>
      <c r="S21" s="93" t="s">
        <v>129</v>
      </c>
      <c r="T21" s="158"/>
      <c r="U21" s="170">
        <v>0</v>
      </c>
      <c r="V21" s="94" t="s">
        <v>142</v>
      </c>
      <c r="W21" s="89"/>
      <c r="X21" s="91"/>
      <c r="Y21" s="92" t="s">
        <v>128</v>
      </c>
      <c r="Z21" s="92">
        <v>0.5527662037037037</v>
      </c>
      <c r="AA21" s="92"/>
      <c r="AB21" s="93" t="s">
        <v>129</v>
      </c>
      <c r="AC21" s="158"/>
      <c r="AD21" s="170">
        <v>0</v>
      </c>
      <c r="AE21" s="94">
        <v>0</v>
      </c>
      <c r="AF21" s="181"/>
      <c r="AG21" s="197">
        <v>0.394444444444444</v>
      </c>
      <c r="AH21" s="92">
        <v>0.3945601851851852</v>
      </c>
      <c r="AI21" s="92">
        <v>0.4874305555555556</v>
      </c>
      <c r="AJ21" s="92">
        <v>0</v>
      </c>
      <c r="AK21" s="93">
        <f>AI21-AH21+AJ21</f>
        <v>0.09287037037037038</v>
      </c>
      <c r="AL21" s="177">
        <v>5</v>
      </c>
      <c r="AM21" s="170">
        <v>57.4</v>
      </c>
      <c r="AN21" s="95">
        <v>2</v>
      </c>
      <c r="AO21" s="167">
        <f t="shared" si="6"/>
        <v>62.9</v>
      </c>
      <c r="AP21" s="96">
        <v>15</v>
      </c>
    </row>
    <row r="23" spans="1:4" s="20" customFormat="1" ht="12.75">
      <c r="A23" s="23" t="s">
        <v>27</v>
      </c>
      <c r="C23" s="23" t="s">
        <v>25</v>
      </c>
      <c r="D23" s="21"/>
    </row>
    <row r="24" spans="1:4" s="20" customFormat="1" ht="12" customHeight="1">
      <c r="A24" s="23"/>
      <c r="B24" s="23"/>
      <c r="D24" s="21"/>
    </row>
    <row r="25" spans="1:4" s="20" customFormat="1" ht="12.75">
      <c r="A25" s="23" t="s">
        <v>28</v>
      </c>
      <c r="B25" s="23"/>
      <c r="C25" s="23" t="s">
        <v>26</v>
      </c>
      <c r="D25" s="21"/>
    </row>
  </sheetData>
  <sheetProtection/>
  <mergeCells count="9">
    <mergeCell ref="X5:AD5"/>
    <mergeCell ref="AE5:AF5"/>
    <mergeCell ref="AG5:AM5"/>
    <mergeCell ref="D5:E5"/>
    <mergeCell ref="M5:N5"/>
    <mergeCell ref="A1:D1"/>
    <mergeCell ref="F5:L5"/>
    <mergeCell ref="V5:W5"/>
    <mergeCell ref="O5:U5"/>
  </mergeCells>
  <printOptions/>
  <pageMargins left="0.1968503937007874" right="0.1968503937007874" top="0.1968503937007874" bottom="0.1968503937007874" header="0.1968503937007874" footer="0.5511811023622047"/>
  <pageSetup fitToWidth="3" fitToHeight="1" orientation="landscape" paperSize="9" scale="71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zoomScale="50" zoomScaleNormal="50" zoomScaleSheetLayoutView="2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:C9"/>
    </sheetView>
  </sheetViews>
  <sheetFormatPr defaultColWidth="9.00390625" defaultRowHeight="12.75"/>
  <cols>
    <col min="1" max="1" width="11.375" style="52" customWidth="1"/>
    <col min="2" max="2" width="40.875" style="53" bestFit="1" customWidth="1"/>
    <col min="3" max="3" width="37.25390625" style="53" bestFit="1" customWidth="1"/>
    <col min="4" max="4" width="12.875" style="52" customWidth="1"/>
    <col min="5" max="5" width="22.375" style="52" bestFit="1" customWidth="1"/>
    <col min="6" max="6" width="12.00390625" style="52" customWidth="1"/>
    <col min="7" max="7" width="11.875" style="52" customWidth="1"/>
    <col min="8" max="8" width="13.125" style="52" customWidth="1"/>
    <col min="9" max="9" width="15.00390625" style="52" customWidth="1"/>
    <col min="10" max="12" width="12.25390625" style="52" customWidth="1"/>
    <col min="13" max="13" width="13.25390625" style="52" customWidth="1"/>
    <col min="14" max="14" width="22.375" style="52" bestFit="1" customWidth="1"/>
    <col min="15" max="15" width="12.00390625" style="52" customWidth="1"/>
    <col min="16" max="16" width="11.875" style="52" customWidth="1"/>
    <col min="17" max="17" width="13.625" style="52" customWidth="1"/>
    <col min="18" max="18" width="15.00390625" style="52" customWidth="1"/>
    <col min="19" max="21" width="12.875" style="52" customWidth="1"/>
    <col min="22" max="22" width="12.375" style="52" customWidth="1"/>
    <col min="23" max="23" width="22.375" style="52" bestFit="1" customWidth="1"/>
    <col min="24" max="24" width="12.875" style="52" customWidth="1"/>
    <col min="25" max="25" width="12.75390625" style="52" customWidth="1"/>
    <col min="26" max="26" width="13.125" style="52" customWidth="1"/>
    <col min="27" max="27" width="14.75390625" style="52" customWidth="1"/>
    <col min="28" max="30" width="12.25390625" style="52" customWidth="1"/>
    <col min="31" max="31" width="12.75390625" style="52" customWidth="1"/>
    <col min="32" max="32" width="22.375" style="52" customWidth="1"/>
    <col min="33" max="33" width="13.25390625" style="52" customWidth="1"/>
    <col min="34" max="34" width="13.125" style="52" customWidth="1"/>
    <col min="35" max="35" width="12.375" style="52" customWidth="1"/>
    <col min="36" max="36" width="15.00390625" style="52" customWidth="1"/>
    <col min="37" max="39" width="12.875" style="52" customWidth="1"/>
    <col min="40" max="40" width="12.625" style="52" customWidth="1"/>
    <col min="41" max="41" width="15.00390625" style="52" customWidth="1"/>
    <col min="42" max="42" width="10.625" style="52" customWidth="1"/>
    <col min="43" max="16384" width="9.125" style="52" customWidth="1"/>
  </cols>
  <sheetData>
    <row r="1" spans="1:42" ht="60" customHeight="1">
      <c r="A1" s="234" t="s">
        <v>61</v>
      </c>
      <c r="B1" s="234"/>
      <c r="C1" s="234"/>
      <c r="D1" s="234"/>
      <c r="E1" s="54"/>
      <c r="K1" s="131" t="s">
        <v>134</v>
      </c>
      <c r="M1" s="55"/>
      <c r="W1" s="54"/>
      <c r="AA1" s="56"/>
      <c r="AE1" s="55"/>
      <c r="AP1" s="99" t="s">
        <v>105</v>
      </c>
    </row>
    <row r="2" spans="1:42" ht="33.75">
      <c r="A2" s="102" t="s">
        <v>133</v>
      </c>
      <c r="B2" s="26"/>
      <c r="C2" s="26"/>
      <c r="D2" s="102" t="s">
        <v>131</v>
      </c>
      <c r="K2" s="57" t="s">
        <v>106</v>
      </c>
      <c r="AA2" s="57"/>
      <c r="AP2" s="100" t="s">
        <v>107</v>
      </c>
    </row>
    <row r="3" spans="1:15" ht="20.25">
      <c r="A3" s="97" t="s">
        <v>63</v>
      </c>
      <c r="B3" s="47"/>
      <c r="C3" s="46"/>
      <c r="D3" s="98"/>
      <c r="O3" s="58"/>
    </row>
    <row r="4" spans="1:15" ht="32.25" thickBot="1">
      <c r="A4" s="154" t="s">
        <v>60</v>
      </c>
      <c r="B4" s="47"/>
      <c r="C4" s="46"/>
      <c r="D4" s="98"/>
      <c r="O4" s="58"/>
    </row>
    <row r="5" spans="2:42" s="59" customFormat="1" ht="21.75" customHeight="1" thickBot="1">
      <c r="B5" s="60"/>
      <c r="C5" s="60"/>
      <c r="D5" s="242" t="s">
        <v>119</v>
      </c>
      <c r="E5" s="243"/>
      <c r="F5" s="239" t="s">
        <v>120</v>
      </c>
      <c r="G5" s="240"/>
      <c r="H5" s="240"/>
      <c r="I5" s="240"/>
      <c r="J5" s="240"/>
      <c r="K5" s="240"/>
      <c r="L5" s="241"/>
      <c r="M5" s="242" t="s">
        <v>125</v>
      </c>
      <c r="N5" s="243"/>
      <c r="O5" s="244" t="s">
        <v>121</v>
      </c>
      <c r="P5" s="245"/>
      <c r="Q5" s="245"/>
      <c r="R5" s="245"/>
      <c r="S5" s="245"/>
      <c r="T5" s="245"/>
      <c r="U5" s="246"/>
      <c r="V5" s="242" t="s">
        <v>122</v>
      </c>
      <c r="W5" s="243"/>
      <c r="X5" s="239" t="s">
        <v>123</v>
      </c>
      <c r="Y5" s="240"/>
      <c r="Z5" s="240"/>
      <c r="AA5" s="240"/>
      <c r="AB5" s="240"/>
      <c r="AC5" s="243"/>
      <c r="AD5" s="247"/>
      <c r="AE5" s="239" t="s">
        <v>124</v>
      </c>
      <c r="AF5" s="241"/>
      <c r="AG5" s="239" t="s">
        <v>108</v>
      </c>
      <c r="AH5" s="240"/>
      <c r="AI5" s="240"/>
      <c r="AJ5" s="240"/>
      <c r="AK5" s="240"/>
      <c r="AL5" s="240"/>
      <c r="AM5" s="241"/>
      <c r="AN5" s="62"/>
      <c r="AO5" s="62"/>
      <c r="AP5" s="63"/>
    </row>
    <row r="6" spans="1:42" s="72" customFormat="1" ht="48.75" customHeight="1" thickBot="1">
      <c r="A6" s="111" t="s">
        <v>109</v>
      </c>
      <c r="B6" s="112" t="s">
        <v>110</v>
      </c>
      <c r="C6" s="110" t="s">
        <v>111</v>
      </c>
      <c r="D6" s="152" t="s">
        <v>137</v>
      </c>
      <c r="E6" s="153" t="s">
        <v>118</v>
      </c>
      <c r="F6" s="132" t="s">
        <v>127</v>
      </c>
      <c r="G6" s="103" t="s">
        <v>112</v>
      </c>
      <c r="H6" s="103" t="s">
        <v>113</v>
      </c>
      <c r="I6" s="104" t="s">
        <v>114</v>
      </c>
      <c r="J6" s="105" t="s">
        <v>115</v>
      </c>
      <c r="K6" s="152" t="s">
        <v>0</v>
      </c>
      <c r="L6" s="153" t="s">
        <v>135</v>
      </c>
      <c r="M6" s="152" t="s">
        <v>137</v>
      </c>
      <c r="N6" s="153" t="s">
        <v>118</v>
      </c>
      <c r="O6" s="64" t="s">
        <v>116</v>
      </c>
      <c r="P6" s="67" t="s">
        <v>112</v>
      </c>
      <c r="Q6" s="67" t="s">
        <v>113</v>
      </c>
      <c r="R6" s="68" t="s">
        <v>114</v>
      </c>
      <c r="S6" s="65" t="s">
        <v>115</v>
      </c>
      <c r="T6" s="152" t="s">
        <v>0</v>
      </c>
      <c r="U6" s="153" t="s">
        <v>135</v>
      </c>
      <c r="V6" s="152" t="s">
        <v>137</v>
      </c>
      <c r="W6" s="153" t="s">
        <v>118</v>
      </c>
      <c r="X6" s="64" t="s">
        <v>116</v>
      </c>
      <c r="Y6" s="67" t="s">
        <v>112</v>
      </c>
      <c r="Z6" s="67" t="s">
        <v>113</v>
      </c>
      <c r="AA6" s="68" t="s">
        <v>114</v>
      </c>
      <c r="AB6" s="168" t="s">
        <v>115</v>
      </c>
      <c r="AC6" s="152" t="s">
        <v>0</v>
      </c>
      <c r="AD6" s="153" t="s">
        <v>135</v>
      </c>
      <c r="AE6" s="164" t="s">
        <v>137</v>
      </c>
      <c r="AF6" s="153" t="s">
        <v>118</v>
      </c>
      <c r="AG6" s="178" t="s">
        <v>127</v>
      </c>
      <c r="AH6" s="67" t="s">
        <v>112</v>
      </c>
      <c r="AI6" s="67" t="s">
        <v>113</v>
      </c>
      <c r="AJ6" s="68" t="s">
        <v>114</v>
      </c>
      <c r="AK6" s="65" t="s">
        <v>115</v>
      </c>
      <c r="AL6" s="152" t="s">
        <v>0</v>
      </c>
      <c r="AM6" s="153" t="s">
        <v>135</v>
      </c>
      <c r="AN6" s="61" t="s">
        <v>117</v>
      </c>
      <c r="AO6" s="172" t="s">
        <v>136</v>
      </c>
      <c r="AP6" s="71" t="s">
        <v>0</v>
      </c>
    </row>
    <row r="7" spans="1:42" s="59" customFormat="1" ht="29.25" customHeight="1">
      <c r="A7" s="32" t="s">
        <v>82</v>
      </c>
      <c r="B7" s="129" t="s">
        <v>20</v>
      </c>
      <c r="C7" s="130" t="s">
        <v>21</v>
      </c>
      <c r="D7" s="77">
        <v>0</v>
      </c>
      <c r="E7" s="73"/>
      <c r="F7" s="106">
        <v>0.431944444444444</v>
      </c>
      <c r="G7" s="75">
        <v>0.4320717592592593</v>
      </c>
      <c r="H7" s="75">
        <v>0.48300925925925925</v>
      </c>
      <c r="I7" s="75">
        <v>0</v>
      </c>
      <c r="J7" s="76">
        <f aca="true" t="shared" si="0" ref="J7:J16">H7-G7+I7</f>
        <v>0.05093749999999997</v>
      </c>
      <c r="K7" s="162">
        <v>2</v>
      </c>
      <c r="L7" s="171">
        <v>81</v>
      </c>
      <c r="M7" s="77">
        <v>0</v>
      </c>
      <c r="N7" s="73"/>
      <c r="O7" s="74">
        <f aca="true" t="shared" si="1" ref="O7:O16">P7-H7</f>
        <v>0.011296296296296304</v>
      </c>
      <c r="P7" s="75">
        <v>0.49430555555555555</v>
      </c>
      <c r="Q7" s="75">
        <v>0.6144097222222222</v>
      </c>
      <c r="R7" s="75">
        <v>0.0008796296296296296</v>
      </c>
      <c r="S7" s="76">
        <f aca="true" t="shared" si="2" ref="S7:S15">Q7-P7+R7</f>
        <v>0.12098379629629631</v>
      </c>
      <c r="T7" s="162">
        <v>5</v>
      </c>
      <c r="U7" s="171">
        <v>43.4</v>
      </c>
      <c r="V7" s="77">
        <v>0</v>
      </c>
      <c r="W7" s="73"/>
      <c r="X7" s="74">
        <f aca="true" t="shared" si="3" ref="X7:X15">Y7-Q7</f>
        <v>0.010601851851851807</v>
      </c>
      <c r="Y7" s="75">
        <v>0.625011574074074</v>
      </c>
      <c r="Z7" s="75">
        <v>0.6913773148148148</v>
      </c>
      <c r="AA7" s="75">
        <v>0</v>
      </c>
      <c r="AB7" s="139">
        <f aca="true" t="shared" si="4" ref="AB7:AB15">Z7-Y7+AA7</f>
        <v>0.06636574074074075</v>
      </c>
      <c r="AC7" s="162">
        <v>1</v>
      </c>
      <c r="AD7" s="171">
        <v>100</v>
      </c>
      <c r="AE7" s="77">
        <v>0</v>
      </c>
      <c r="AF7" s="179"/>
      <c r="AG7" s="195">
        <v>0.3763888888888889</v>
      </c>
      <c r="AH7" s="75">
        <v>0.376412037037037</v>
      </c>
      <c r="AI7" s="75">
        <v>0.46239583333333334</v>
      </c>
      <c r="AJ7" s="75">
        <v>0</v>
      </c>
      <c r="AK7" s="76">
        <f aca="true" t="shared" si="5" ref="AK7:AK16">AI7-AH7+AJ7</f>
        <v>0.08598379629629632</v>
      </c>
      <c r="AL7" s="175">
        <v>1</v>
      </c>
      <c r="AM7" s="171">
        <v>100</v>
      </c>
      <c r="AN7" s="78">
        <v>4</v>
      </c>
      <c r="AO7" s="165">
        <f aca="true" t="shared" si="6" ref="AO7:AO16">SUM(L7,U7,AD7,AM7)</f>
        <v>324.4</v>
      </c>
      <c r="AP7" s="198">
        <v>1</v>
      </c>
    </row>
    <row r="8" spans="1:42" s="59" customFormat="1" ht="29.25" customHeight="1">
      <c r="A8" s="33" t="s">
        <v>88</v>
      </c>
      <c r="B8" s="101" t="s">
        <v>102</v>
      </c>
      <c r="C8" s="115" t="s">
        <v>4</v>
      </c>
      <c r="D8" s="86">
        <v>0</v>
      </c>
      <c r="E8" s="81"/>
      <c r="F8" s="107">
        <v>0.4166666666666667</v>
      </c>
      <c r="G8" s="84">
        <v>0.4168055555555556</v>
      </c>
      <c r="H8" s="84">
        <v>0.4676157407407407</v>
      </c>
      <c r="I8" s="84">
        <v>0</v>
      </c>
      <c r="J8" s="85">
        <f t="shared" si="0"/>
        <v>0.0508101851851851</v>
      </c>
      <c r="K8" s="156">
        <v>1</v>
      </c>
      <c r="L8" s="169">
        <v>100</v>
      </c>
      <c r="M8" s="86">
        <v>0</v>
      </c>
      <c r="N8" s="81"/>
      <c r="O8" s="83">
        <f t="shared" si="1"/>
        <v>0.010555555555555596</v>
      </c>
      <c r="P8" s="84">
        <v>0.4781712962962963</v>
      </c>
      <c r="Q8" s="84">
        <v>0.5782291666666667</v>
      </c>
      <c r="R8" s="84">
        <v>0</v>
      </c>
      <c r="S8" s="85">
        <f t="shared" si="2"/>
        <v>0.1000578703703704</v>
      </c>
      <c r="T8" s="156">
        <v>1</v>
      </c>
      <c r="U8" s="169">
        <v>100</v>
      </c>
      <c r="V8" s="86">
        <v>0</v>
      </c>
      <c r="W8" s="81"/>
      <c r="X8" s="83">
        <f t="shared" si="3"/>
        <v>0.011226851851851904</v>
      </c>
      <c r="Y8" s="84">
        <v>0.5894560185185186</v>
      </c>
      <c r="Z8" s="84">
        <v>0.6581828703703704</v>
      </c>
      <c r="AA8" s="84">
        <v>0.0008101851851851852</v>
      </c>
      <c r="AB8" s="140">
        <f t="shared" si="4"/>
        <v>0.06953703703703698</v>
      </c>
      <c r="AC8" s="156">
        <v>2</v>
      </c>
      <c r="AD8" s="169">
        <v>81</v>
      </c>
      <c r="AE8" s="86">
        <v>0</v>
      </c>
      <c r="AF8" s="180"/>
      <c r="AG8" s="196">
        <v>0.375</v>
      </c>
      <c r="AH8" s="84">
        <v>0.37503472222222217</v>
      </c>
      <c r="AI8" s="84">
        <v>0.48565972222222226</v>
      </c>
      <c r="AJ8" s="84">
        <v>0</v>
      </c>
      <c r="AK8" s="85">
        <f t="shared" si="5"/>
        <v>0.11062500000000008</v>
      </c>
      <c r="AL8" s="176">
        <v>6</v>
      </c>
      <c r="AM8" s="169">
        <v>33.6</v>
      </c>
      <c r="AN8" s="87">
        <v>4</v>
      </c>
      <c r="AO8" s="166">
        <f t="shared" si="6"/>
        <v>314.6</v>
      </c>
      <c r="AP8" s="199">
        <v>2</v>
      </c>
    </row>
    <row r="9" spans="1:42" s="59" customFormat="1" ht="29.25" customHeight="1">
      <c r="A9" s="33" t="s">
        <v>50</v>
      </c>
      <c r="B9" s="101" t="s">
        <v>6</v>
      </c>
      <c r="C9" s="115" t="s">
        <v>3</v>
      </c>
      <c r="D9" s="86">
        <v>0</v>
      </c>
      <c r="E9" s="81"/>
      <c r="F9" s="107">
        <v>0.425</v>
      </c>
      <c r="G9" s="84">
        <v>0.4250231481481481</v>
      </c>
      <c r="H9" s="84">
        <v>0.4875925925925926</v>
      </c>
      <c r="I9" s="84">
        <v>0</v>
      </c>
      <c r="J9" s="85">
        <f t="shared" si="0"/>
        <v>0.06256944444444446</v>
      </c>
      <c r="K9" s="156">
        <v>3</v>
      </c>
      <c r="L9" s="169">
        <v>66.5</v>
      </c>
      <c r="M9" s="86">
        <v>0</v>
      </c>
      <c r="N9" s="81"/>
      <c r="O9" s="83">
        <f t="shared" si="1"/>
        <v>0.010833333333333306</v>
      </c>
      <c r="P9" s="84">
        <v>0.4984259259259259</v>
      </c>
      <c r="Q9" s="84">
        <v>0.6114236111111111</v>
      </c>
      <c r="R9" s="84">
        <v>0</v>
      </c>
      <c r="S9" s="85">
        <f t="shared" si="2"/>
        <v>0.11299768518518521</v>
      </c>
      <c r="T9" s="156">
        <v>3</v>
      </c>
      <c r="U9" s="169">
        <v>66.5</v>
      </c>
      <c r="V9" s="86">
        <v>0</v>
      </c>
      <c r="W9" s="81"/>
      <c r="X9" s="83">
        <f t="shared" si="3"/>
        <v>0.01013888888888892</v>
      </c>
      <c r="Y9" s="84">
        <v>0.6215625</v>
      </c>
      <c r="Z9" s="84">
        <v>0.7081481481481481</v>
      </c>
      <c r="AA9" s="84">
        <v>0</v>
      </c>
      <c r="AB9" s="85">
        <f t="shared" si="4"/>
        <v>0.08658564814814806</v>
      </c>
      <c r="AC9" s="156">
        <v>3</v>
      </c>
      <c r="AD9" s="169">
        <v>66.5</v>
      </c>
      <c r="AE9" s="86">
        <v>0</v>
      </c>
      <c r="AF9" s="180"/>
      <c r="AG9" s="196">
        <v>0.379166666666667</v>
      </c>
      <c r="AH9" s="84">
        <v>0.37917824074074075</v>
      </c>
      <c r="AI9" s="84">
        <v>0.47112268518518513</v>
      </c>
      <c r="AJ9" s="84">
        <v>0</v>
      </c>
      <c r="AK9" s="85">
        <f t="shared" si="5"/>
        <v>0.09194444444444438</v>
      </c>
      <c r="AL9" s="176">
        <v>2</v>
      </c>
      <c r="AM9" s="169">
        <v>81</v>
      </c>
      <c r="AN9" s="87">
        <v>4</v>
      </c>
      <c r="AO9" s="166">
        <f t="shared" si="6"/>
        <v>280.5</v>
      </c>
      <c r="AP9" s="199">
        <v>3</v>
      </c>
    </row>
    <row r="10" spans="1:42" s="59" customFormat="1" ht="29.25" customHeight="1">
      <c r="A10" s="33" t="s">
        <v>94</v>
      </c>
      <c r="B10" s="101" t="s">
        <v>32</v>
      </c>
      <c r="C10" s="115" t="s">
        <v>33</v>
      </c>
      <c r="D10" s="86">
        <v>0</v>
      </c>
      <c r="E10" s="81"/>
      <c r="F10" s="107">
        <v>0.436111111111111</v>
      </c>
      <c r="G10" s="84">
        <v>0.43612268518518515</v>
      </c>
      <c r="H10" s="84">
        <v>0.5014814814814815</v>
      </c>
      <c r="I10" s="84">
        <v>0</v>
      </c>
      <c r="J10" s="85">
        <f t="shared" si="0"/>
        <v>0.06535879629629637</v>
      </c>
      <c r="K10" s="156">
        <v>5</v>
      </c>
      <c r="L10" s="169">
        <v>43.4</v>
      </c>
      <c r="M10" s="86">
        <v>0</v>
      </c>
      <c r="N10" s="81"/>
      <c r="O10" s="83">
        <f t="shared" si="1"/>
        <v>0.010798611111111134</v>
      </c>
      <c r="P10" s="84">
        <v>0.5122800925925927</v>
      </c>
      <c r="Q10" s="84">
        <v>0.6212731481481482</v>
      </c>
      <c r="R10" s="84">
        <v>0</v>
      </c>
      <c r="S10" s="85">
        <f t="shared" si="2"/>
        <v>0.1089930555555555</v>
      </c>
      <c r="T10" s="156">
        <v>2</v>
      </c>
      <c r="U10" s="169">
        <v>81</v>
      </c>
      <c r="V10" s="86">
        <v>0</v>
      </c>
      <c r="W10" s="81"/>
      <c r="X10" s="83">
        <f t="shared" si="3"/>
        <v>0.010104166666666692</v>
      </c>
      <c r="Y10" s="84">
        <v>0.6313773148148148</v>
      </c>
      <c r="Z10" s="84">
        <v>0.7225462962962963</v>
      </c>
      <c r="AA10" s="84">
        <v>0</v>
      </c>
      <c r="AB10" s="85">
        <f t="shared" si="4"/>
        <v>0.09116898148148145</v>
      </c>
      <c r="AC10" s="156">
        <v>4</v>
      </c>
      <c r="AD10" s="169">
        <v>54.2</v>
      </c>
      <c r="AE10" s="86">
        <v>0</v>
      </c>
      <c r="AF10" s="180"/>
      <c r="AG10" s="196">
        <v>0.381944444444444</v>
      </c>
      <c r="AH10" s="84">
        <v>0.38196759259259255</v>
      </c>
      <c r="AI10" s="84">
        <v>0.5044212962962963</v>
      </c>
      <c r="AJ10" s="84">
        <v>0</v>
      </c>
      <c r="AK10" s="85">
        <f t="shared" si="5"/>
        <v>0.12245370370370373</v>
      </c>
      <c r="AL10" s="176">
        <v>8</v>
      </c>
      <c r="AM10" s="169">
        <v>16.3</v>
      </c>
      <c r="AN10" s="87">
        <v>4</v>
      </c>
      <c r="AO10" s="166">
        <f t="shared" si="6"/>
        <v>194.90000000000003</v>
      </c>
      <c r="AP10" s="199">
        <v>4</v>
      </c>
    </row>
    <row r="11" spans="1:42" s="59" customFormat="1" ht="29.25" customHeight="1">
      <c r="A11" s="33" t="s">
        <v>77</v>
      </c>
      <c r="B11" s="101" t="s">
        <v>31</v>
      </c>
      <c r="C11" s="114" t="s">
        <v>76</v>
      </c>
      <c r="D11" s="86">
        <v>0</v>
      </c>
      <c r="E11" s="81"/>
      <c r="F11" s="107">
        <v>0.4388888888888889</v>
      </c>
      <c r="G11" s="84">
        <v>0.438900462962963</v>
      </c>
      <c r="H11" s="84">
        <v>0.5048032407407407</v>
      </c>
      <c r="I11" s="84">
        <v>0</v>
      </c>
      <c r="J11" s="85">
        <f t="shared" si="0"/>
        <v>0.0659027777777777</v>
      </c>
      <c r="K11" s="156">
        <v>6</v>
      </c>
      <c r="L11" s="169">
        <v>33.6</v>
      </c>
      <c r="M11" s="86">
        <v>0</v>
      </c>
      <c r="N11" s="81"/>
      <c r="O11" s="83">
        <f t="shared" si="1"/>
        <v>0.010266203703703791</v>
      </c>
      <c r="P11" s="84">
        <v>0.5150694444444445</v>
      </c>
      <c r="Q11" s="84">
        <v>0.6503587962962963</v>
      </c>
      <c r="R11" s="84">
        <v>0</v>
      </c>
      <c r="S11" s="85">
        <f t="shared" si="2"/>
        <v>0.13528935185185187</v>
      </c>
      <c r="T11" s="156">
        <v>6</v>
      </c>
      <c r="U11" s="169">
        <v>33.6</v>
      </c>
      <c r="V11" s="86">
        <v>0</v>
      </c>
      <c r="W11" s="81"/>
      <c r="X11" s="83">
        <f t="shared" si="3"/>
        <v>0.009490740740740744</v>
      </c>
      <c r="Y11" s="84">
        <v>0.6598495370370371</v>
      </c>
      <c r="Z11" s="84">
        <v>0.7501157407407407</v>
      </c>
      <c r="AA11" s="84">
        <v>0.0009259259259259259</v>
      </c>
      <c r="AB11" s="85">
        <f t="shared" si="4"/>
        <v>0.09119212962962957</v>
      </c>
      <c r="AC11" s="156">
        <v>5</v>
      </c>
      <c r="AD11" s="169">
        <v>43.4</v>
      </c>
      <c r="AE11" s="86">
        <v>0</v>
      </c>
      <c r="AF11" s="180"/>
      <c r="AG11" s="196">
        <v>0.395833333333333</v>
      </c>
      <c r="AH11" s="84">
        <v>0.39587962962962964</v>
      </c>
      <c r="AI11" s="84">
        <v>0.5075</v>
      </c>
      <c r="AJ11" s="84">
        <v>0</v>
      </c>
      <c r="AK11" s="85">
        <f t="shared" si="5"/>
        <v>0.11162037037037031</v>
      </c>
      <c r="AL11" s="176">
        <v>7</v>
      </c>
      <c r="AM11" s="169">
        <v>24.6</v>
      </c>
      <c r="AN11" s="87">
        <v>4</v>
      </c>
      <c r="AO11" s="166">
        <f t="shared" si="6"/>
        <v>135.2</v>
      </c>
      <c r="AP11" s="199">
        <v>5</v>
      </c>
    </row>
    <row r="12" spans="1:42" s="59" customFormat="1" ht="29.25" customHeight="1">
      <c r="A12" s="33" t="s">
        <v>81</v>
      </c>
      <c r="B12" s="113" t="s">
        <v>5</v>
      </c>
      <c r="C12" s="114" t="s">
        <v>100</v>
      </c>
      <c r="D12" s="86">
        <v>0</v>
      </c>
      <c r="E12" s="81"/>
      <c r="F12" s="107">
        <v>0.423611111111111</v>
      </c>
      <c r="G12" s="84">
        <v>0.4236226851851852</v>
      </c>
      <c r="H12" s="84">
        <v>0.4884722222222222</v>
      </c>
      <c r="I12" s="84">
        <v>0</v>
      </c>
      <c r="J12" s="85">
        <f t="shared" si="0"/>
        <v>0.064849537037037</v>
      </c>
      <c r="K12" s="156">
        <v>4</v>
      </c>
      <c r="L12" s="169">
        <v>54.2</v>
      </c>
      <c r="M12" s="86">
        <v>1</v>
      </c>
      <c r="N12" s="82">
        <v>132</v>
      </c>
      <c r="O12" s="83">
        <f t="shared" si="1"/>
        <v>0.011168981481481488</v>
      </c>
      <c r="P12" s="84">
        <v>0.4996412037037037</v>
      </c>
      <c r="Q12" s="84">
        <v>0.6036805555555556</v>
      </c>
      <c r="R12" s="84">
        <v>0.4174189814814815</v>
      </c>
      <c r="S12" s="85">
        <f t="shared" si="2"/>
        <v>0.5214583333333334</v>
      </c>
      <c r="T12" s="156">
        <v>9</v>
      </c>
      <c r="U12" s="169">
        <v>8.4</v>
      </c>
      <c r="V12" s="86">
        <v>0</v>
      </c>
      <c r="W12" s="81"/>
      <c r="X12" s="83">
        <f t="shared" si="3"/>
        <v>0.008275462962962998</v>
      </c>
      <c r="Y12" s="84">
        <v>0.6119560185185186</v>
      </c>
      <c r="Z12" s="84">
        <v>0.7428240740740741</v>
      </c>
      <c r="AA12" s="84">
        <v>0.0021412037037037038</v>
      </c>
      <c r="AB12" s="85">
        <f t="shared" si="4"/>
        <v>0.1330092592592593</v>
      </c>
      <c r="AC12" s="156">
        <v>9</v>
      </c>
      <c r="AD12" s="169">
        <v>8.4</v>
      </c>
      <c r="AE12" s="86">
        <v>0</v>
      </c>
      <c r="AF12" s="180"/>
      <c r="AG12" s="196">
        <v>0.390277777777778</v>
      </c>
      <c r="AH12" s="84">
        <v>0.3902893518518518</v>
      </c>
      <c r="AI12" s="84">
        <v>0.49378472222222225</v>
      </c>
      <c r="AJ12" s="84">
        <v>0</v>
      </c>
      <c r="AK12" s="85">
        <f t="shared" si="5"/>
        <v>0.10349537037037043</v>
      </c>
      <c r="AL12" s="176">
        <v>4</v>
      </c>
      <c r="AM12" s="169">
        <v>54.2</v>
      </c>
      <c r="AN12" s="87">
        <v>4</v>
      </c>
      <c r="AO12" s="166">
        <f t="shared" si="6"/>
        <v>125.2</v>
      </c>
      <c r="AP12" s="199">
        <v>6</v>
      </c>
    </row>
    <row r="13" spans="1:42" s="59" customFormat="1" ht="29.25" customHeight="1">
      <c r="A13" s="33" t="s">
        <v>52</v>
      </c>
      <c r="B13" s="101" t="s">
        <v>29</v>
      </c>
      <c r="C13" s="115" t="s">
        <v>30</v>
      </c>
      <c r="D13" s="86">
        <v>0</v>
      </c>
      <c r="E13" s="81"/>
      <c r="F13" s="107">
        <v>0.434722222222222</v>
      </c>
      <c r="G13" s="84">
        <v>0.43472222222222223</v>
      </c>
      <c r="H13" s="84">
        <v>0.5043287037037038</v>
      </c>
      <c r="I13" s="84">
        <v>0</v>
      </c>
      <c r="J13" s="85">
        <f t="shared" si="0"/>
        <v>0.06960648148148152</v>
      </c>
      <c r="K13" s="156">
        <v>7</v>
      </c>
      <c r="L13" s="169">
        <v>24.6</v>
      </c>
      <c r="M13" s="86">
        <v>0</v>
      </c>
      <c r="N13" s="81"/>
      <c r="O13" s="83">
        <f t="shared" si="1"/>
        <v>0.010636574074074034</v>
      </c>
      <c r="P13" s="84">
        <v>0.5149652777777778</v>
      </c>
      <c r="Q13" s="84">
        <v>0.6335879629629629</v>
      </c>
      <c r="R13" s="84">
        <v>0</v>
      </c>
      <c r="S13" s="85">
        <f t="shared" si="2"/>
        <v>0.11862268518518515</v>
      </c>
      <c r="T13" s="156">
        <v>4</v>
      </c>
      <c r="U13" s="169">
        <v>54.2</v>
      </c>
      <c r="V13" s="86">
        <v>0</v>
      </c>
      <c r="W13" s="81"/>
      <c r="X13" s="83">
        <f t="shared" si="3"/>
        <v>0.00984953703703706</v>
      </c>
      <c r="Y13" s="84">
        <v>0.6434375</v>
      </c>
      <c r="Z13" s="84">
        <v>0.7378472222222222</v>
      </c>
      <c r="AA13" s="84">
        <v>0</v>
      </c>
      <c r="AB13" s="85">
        <f t="shared" si="4"/>
        <v>0.09440972222222221</v>
      </c>
      <c r="AC13" s="156">
        <v>6</v>
      </c>
      <c r="AD13" s="169">
        <v>33.6</v>
      </c>
      <c r="AE13" s="86">
        <v>0</v>
      </c>
      <c r="AF13" s="180"/>
      <c r="AG13" s="196">
        <v>0.384722222222222</v>
      </c>
      <c r="AH13" s="84">
        <v>0.3847337962962963</v>
      </c>
      <c r="AI13" s="84">
        <v>0.6129166666666667</v>
      </c>
      <c r="AJ13" s="84">
        <v>0</v>
      </c>
      <c r="AK13" s="85">
        <f t="shared" si="5"/>
        <v>0.22818287037037038</v>
      </c>
      <c r="AL13" s="176">
        <v>9</v>
      </c>
      <c r="AM13" s="169">
        <v>8.4</v>
      </c>
      <c r="AN13" s="87">
        <v>4</v>
      </c>
      <c r="AO13" s="166">
        <f t="shared" si="6"/>
        <v>120.80000000000001</v>
      </c>
      <c r="AP13" s="199">
        <v>7</v>
      </c>
    </row>
    <row r="14" spans="1:42" s="59" customFormat="1" ht="29.25" customHeight="1">
      <c r="A14" s="33" t="s">
        <v>84</v>
      </c>
      <c r="B14" s="101" t="s">
        <v>2</v>
      </c>
      <c r="C14" s="115" t="s">
        <v>85</v>
      </c>
      <c r="D14" s="86">
        <v>0</v>
      </c>
      <c r="E14" s="81"/>
      <c r="F14" s="107">
        <v>0.4375</v>
      </c>
      <c r="G14" s="84">
        <v>0.4378935185185185</v>
      </c>
      <c r="H14" s="84">
        <v>0.5268287037037037</v>
      </c>
      <c r="I14" s="84">
        <v>0</v>
      </c>
      <c r="J14" s="85">
        <f t="shared" si="0"/>
        <v>0.08893518518518523</v>
      </c>
      <c r="K14" s="156">
        <v>8</v>
      </c>
      <c r="L14" s="169">
        <v>16.3</v>
      </c>
      <c r="M14" s="86">
        <v>0</v>
      </c>
      <c r="N14" s="81"/>
      <c r="O14" s="83">
        <f t="shared" si="1"/>
        <v>0.010613425925925846</v>
      </c>
      <c r="P14" s="84">
        <v>0.5374421296296296</v>
      </c>
      <c r="Q14" s="84">
        <v>0.7194560185185185</v>
      </c>
      <c r="R14" s="84">
        <v>0</v>
      </c>
      <c r="S14" s="85">
        <f t="shared" si="2"/>
        <v>0.18201388888888892</v>
      </c>
      <c r="T14" s="156">
        <v>7</v>
      </c>
      <c r="U14" s="169">
        <v>24.6</v>
      </c>
      <c r="V14" s="86">
        <v>0</v>
      </c>
      <c r="W14" s="81"/>
      <c r="X14" s="83">
        <f t="shared" si="3"/>
        <v>0.01042824074074078</v>
      </c>
      <c r="Y14" s="84">
        <v>0.7298842592592593</v>
      </c>
      <c r="Z14" s="84">
        <v>0.8319444444444444</v>
      </c>
      <c r="AA14" s="84">
        <v>0</v>
      </c>
      <c r="AB14" s="85">
        <f t="shared" si="4"/>
        <v>0.10206018518518511</v>
      </c>
      <c r="AC14" s="156">
        <v>7</v>
      </c>
      <c r="AD14" s="169">
        <v>24.6</v>
      </c>
      <c r="AE14" s="86">
        <v>0</v>
      </c>
      <c r="AF14" s="180"/>
      <c r="AG14" s="196">
        <v>0.3972222222222222</v>
      </c>
      <c r="AH14" s="84">
        <v>0.39729166666666665</v>
      </c>
      <c r="AI14" s="84">
        <v>0.5046990740740741</v>
      </c>
      <c r="AJ14" s="84">
        <v>0</v>
      </c>
      <c r="AK14" s="85">
        <f t="shared" si="5"/>
        <v>0.10740740740740745</v>
      </c>
      <c r="AL14" s="176">
        <v>5</v>
      </c>
      <c r="AM14" s="169">
        <v>43.4</v>
      </c>
      <c r="AN14" s="87">
        <v>4</v>
      </c>
      <c r="AO14" s="166">
        <f t="shared" si="6"/>
        <v>108.9</v>
      </c>
      <c r="AP14" s="199">
        <v>8</v>
      </c>
    </row>
    <row r="15" spans="1:42" s="59" customFormat="1" ht="29.25" customHeight="1">
      <c r="A15" s="33" t="s">
        <v>56</v>
      </c>
      <c r="B15" s="113" t="s">
        <v>86</v>
      </c>
      <c r="C15" s="114" t="s">
        <v>87</v>
      </c>
      <c r="D15" s="86">
        <v>0</v>
      </c>
      <c r="E15" s="81"/>
      <c r="F15" s="107">
        <v>0.433333333333333</v>
      </c>
      <c r="G15" s="84">
        <v>0.4333912037037037</v>
      </c>
      <c r="H15" s="84">
        <v>0.5229050925925925</v>
      </c>
      <c r="I15" s="84">
        <v>0</v>
      </c>
      <c r="J15" s="85">
        <f t="shared" si="0"/>
        <v>0.08951388888888884</v>
      </c>
      <c r="K15" s="156">
        <v>9</v>
      </c>
      <c r="L15" s="169">
        <v>8.4</v>
      </c>
      <c r="M15" s="86">
        <v>0</v>
      </c>
      <c r="N15" s="82">
        <v>0</v>
      </c>
      <c r="O15" s="83">
        <f t="shared" si="1"/>
        <v>0.010474537037037157</v>
      </c>
      <c r="P15" s="84">
        <v>0.5333796296296297</v>
      </c>
      <c r="Q15" s="84">
        <v>0.7430671296296296</v>
      </c>
      <c r="R15" s="84">
        <v>0</v>
      </c>
      <c r="S15" s="85">
        <f t="shared" si="2"/>
        <v>0.20968749999999992</v>
      </c>
      <c r="T15" s="156">
        <v>8</v>
      </c>
      <c r="U15" s="169">
        <v>16.3</v>
      </c>
      <c r="V15" s="86">
        <v>0</v>
      </c>
      <c r="W15" s="81"/>
      <c r="X15" s="83">
        <f t="shared" si="3"/>
        <v>0.010902777777777817</v>
      </c>
      <c r="Y15" s="84">
        <v>0.7539699074074074</v>
      </c>
      <c r="Z15" s="84">
        <v>0.8572106481481482</v>
      </c>
      <c r="AA15" s="84">
        <v>0</v>
      </c>
      <c r="AB15" s="85">
        <f t="shared" si="4"/>
        <v>0.10324074074074074</v>
      </c>
      <c r="AC15" s="156">
        <v>8</v>
      </c>
      <c r="AD15" s="169">
        <v>16.3</v>
      </c>
      <c r="AE15" s="86">
        <v>1</v>
      </c>
      <c r="AF15" s="180">
        <v>63</v>
      </c>
      <c r="AG15" s="196">
        <v>0.391666666666667</v>
      </c>
      <c r="AH15" s="84">
        <v>0.3917013888888889</v>
      </c>
      <c r="AI15" s="84">
        <v>0.5431944444444444</v>
      </c>
      <c r="AJ15" s="84">
        <v>0.4166666666666667</v>
      </c>
      <c r="AK15" s="85">
        <f t="shared" si="5"/>
        <v>0.5681597222222222</v>
      </c>
      <c r="AL15" s="176">
        <v>10</v>
      </c>
      <c r="AM15" s="169">
        <v>1</v>
      </c>
      <c r="AN15" s="87">
        <v>4</v>
      </c>
      <c r="AO15" s="166">
        <f t="shared" si="6"/>
        <v>42</v>
      </c>
      <c r="AP15" s="199">
        <v>9</v>
      </c>
    </row>
    <row r="16" spans="1:42" s="59" customFormat="1" ht="29.25" customHeight="1" thickBot="1">
      <c r="A16" s="108" t="s">
        <v>55</v>
      </c>
      <c r="B16" s="133" t="s">
        <v>17</v>
      </c>
      <c r="C16" s="117" t="s">
        <v>51</v>
      </c>
      <c r="D16" s="94">
        <v>0</v>
      </c>
      <c r="E16" s="89"/>
      <c r="F16" s="120">
        <v>0.420833333333333</v>
      </c>
      <c r="G16" s="92">
        <v>0.4316435185185185</v>
      </c>
      <c r="H16" s="92">
        <v>0.5429166666666666</v>
      </c>
      <c r="I16" s="92">
        <v>0</v>
      </c>
      <c r="J16" s="93">
        <f t="shared" si="0"/>
        <v>0.1112731481481481</v>
      </c>
      <c r="K16" s="158">
        <v>10</v>
      </c>
      <c r="L16" s="170">
        <v>1</v>
      </c>
      <c r="M16" s="94" t="s">
        <v>142</v>
      </c>
      <c r="N16" s="90"/>
      <c r="O16" s="91">
        <f t="shared" si="1"/>
        <v>0.0021412037037037424</v>
      </c>
      <c r="P16" s="92">
        <v>0.5450578703703703</v>
      </c>
      <c r="Q16" s="92" t="s">
        <v>128</v>
      </c>
      <c r="R16" s="92"/>
      <c r="S16" s="93" t="s">
        <v>129</v>
      </c>
      <c r="T16" s="158"/>
      <c r="U16" s="170">
        <v>0</v>
      </c>
      <c r="V16" s="94" t="s">
        <v>142</v>
      </c>
      <c r="W16" s="89"/>
      <c r="X16" s="91"/>
      <c r="Y16" s="92" t="s">
        <v>128</v>
      </c>
      <c r="Z16" s="92">
        <v>0.5527662037037037</v>
      </c>
      <c r="AA16" s="92"/>
      <c r="AB16" s="93" t="s">
        <v>129</v>
      </c>
      <c r="AC16" s="158"/>
      <c r="AD16" s="170">
        <v>0</v>
      </c>
      <c r="AE16" s="94">
        <v>0</v>
      </c>
      <c r="AF16" s="181"/>
      <c r="AG16" s="197">
        <v>0.394444444444444</v>
      </c>
      <c r="AH16" s="92">
        <v>0.3945601851851852</v>
      </c>
      <c r="AI16" s="92">
        <v>0.4874305555555556</v>
      </c>
      <c r="AJ16" s="92">
        <v>0</v>
      </c>
      <c r="AK16" s="93">
        <f t="shared" si="5"/>
        <v>0.09287037037037038</v>
      </c>
      <c r="AL16" s="177">
        <v>3</v>
      </c>
      <c r="AM16" s="170">
        <v>66.5</v>
      </c>
      <c r="AN16" s="95">
        <v>2</v>
      </c>
      <c r="AO16" s="167">
        <f t="shared" si="6"/>
        <v>67.5</v>
      </c>
      <c r="AP16" s="200">
        <v>10</v>
      </c>
    </row>
    <row r="18" spans="1:4" s="20" customFormat="1" ht="12.75">
      <c r="A18" s="23" t="s">
        <v>27</v>
      </c>
      <c r="C18" s="23" t="s">
        <v>25</v>
      </c>
      <c r="D18" s="21"/>
    </row>
    <row r="19" spans="1:4" s="20" customFormat="1" ht="12" customHeight="1">
      <c r="A19" s="23"/>
      <c r="B19" s="23"/>
      <c r="D19" s="21"/>
    </row>
    <row r="20" spans="1:4" s="20" customFormat="1" ht="12.75">
      <c r="A20" s="23" t="s">
        <v>28</v>
      </c>
      <c r="B20" s="23"/>
      <c r="C20" s="23" t="s">
        <v>26</v>
      </c>
      <c r="D20" s="21"/>
    </row>
  </sheetData>
  <sheetProtection/>
  <mergeCells count="9">
    <mergeCell ref="AG5:AM5"/>
    <mergeCell ref="D5:E5"/>
    <mergeCell ref="M5:N5"/>
    <mergeCell ref="A1:D1"/>
    <mergeCell ref="F5:L5"/>
    <mergeCell ref="V5:W5"/>
    <mergeCell ref="O5:U5"/>
    <mergeCell ref="AE5:AF5"/>
    <mergeCell ref="X5:AD5"/>
  </mergeCells>
  <printOptions/>
  <pageMargins left="0.1968503937007874" right="0.1968503937007874" top="0.1968503937007874" bottom="0.1968503937007874" header="0.1968503937007874" footer="0.5511811023622047"/>
  <pageSetup fitToWidth="3" fitToHeight="1" orientation="landscape" paperSize="9" scale="6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="50" zoomScaleNormal="50" zoomScaleSheetLayoutView="2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:C20"/>
    </sheetView>
  </sheetViews>
  <sheetFormatPr defaultColWidth="9.00390625" defaultRowHeight="12.75"/>
  <cols>
    <col min="1" max="1" width="11.375" style="52" customWidth="1"/>
    <col min="2" max="2" width="35.00390625" style="53" customWidth="1"/>
    <col min="3" max="3" width="36.125" style="53" customWidth="1"/>
    <col min="4" max="4" width="11.875" style="52" customWidth="1"/>
    <col min="5" max="5" width="22.375" style="52" bestFit="1" customWidth="1"/>
    <col min="6" max="6" width="10.875" style="52" customWidth="1"/>
    <col min="7" max="7" width="11.875" style="52" customWidth="1"/>
    <col min="8" max="8" width="13.125" style="52" customWidth="1"/>
    <col min="9" max="9" width="15.00390625" style="52" customWidth="1"/>
    <col min="10" max="12" width="12.25390625" style="52" customWidth="1"/>
    <col min="13" max="13" width="12.125" style="52" bestFit="1" customWidth="1"/>
    <col min="14" max="14" width="22.125" style="52" customWidth="1"/>
    <col min="15" max="15" width="12.875" style="52" customWidth="1"/>
    <col min="16" max="16" width="12.75390625" style="52" customWidth="1"/>
    <col min="17" max="17" width="13.125" style="52" customWidth="1"/>
    <col min="18" max="18" width="14.75390625" style="52" customWidth="1"/>
    <col min="19" max="21" width="12.25390625" style="52" customWidth="1"/>
    <col min="22" max="22" width="12.125" style="52" bestFit="1" customWidth="1"/>
    <col min="23" max="23" width="22.375" style="52" bestFit="1" customWidth="1"/>
    <col min="24" max="24" width="14.375" style="52" customWidth="1"/>
    <col min="25" max="25" width="13.125" style="52" customWidth="1"/>
    <col min="26" max="26" width="12.375" style="52" customWidth="1"/>
    <col min="27" max="27" width="15.00390625" style="52" customWidth="1"/>
    <col min="28" max="30" width="12.875" style="52" customWidth="1"/>
    <col min="31" max="31" width="12.625" style="52" customWidth="1"/>
    <col min="32" max="32" width="15.00390625" style="52" customWidth="1"/>
    <col min="33" max="33" width="10.625" style="52" customWidth="1"/>
    <col min="34" max="16384" width="9.125" style="52" customWidth="1"/>
  </cols>
  <sheetData>
    <row r="1" spans="1:33" ht="60" customHeight="1">
      <c r="A1" s="234" t="s">
        <v>61</v>
      </c>
      <c r="B1" s="234"/>
      <c r="C1" s="234"/>
      <c r="D1" s="234"/>
      <c r="E1" s="54"/>
      <c r="L1" s="131" t="s">
        <v>132</v>
      </c>
      <c r="N1" s="54"/>
      <c r="R1" s="56"/>
      <c r="T1" s="55"/>
      <c r="AG1" s="99" t="s">
        <v>105</v>
      </c>
    </row>
    <row r="2" spans="1:33" ht="33.75">
      <c r="A2" s="102" t="s">
        <v>130</v>
      </c>
      <c r="B2" s="26"/>
      <c r="C2" s="26"/>
      <c r="D2" s="102" t="s">
        <v>131</v>
      </c>
      <c r="L2" s="57" t="s">
        <v>106</v>
      </c>
      <c r="R2" s="57"/>
      <c r="AG2" s="100" t="s">
        <v>107</v>
      </c>
    </row>
    <row r="3" spans="1:4" ht="18">
      <c r="A3" s="97" t="s">
        <v>63</v>
      </c>
      <c r="B3" s="47"/>
      <c r="C3" s="46"/>
      <c r="D3" s="98"/>
    </row>
    <row r="4" spans="1:4" ht="32.25" thickBot="1">
      <c r="A4" s="154" t="s">
        <v>126</v>
      </c>
      <c r="B4" s="47"/>
      <c r="C4" s="46"/>
      <c r="D4" s="98"/>
    </row>
    <row r="5" spans="2:33" s="59" customFormat="1" ht="21.75" customHeight="1" thickBot="1">
      <c r="B5" s="60"/>
      <c r="C5" s="60"/>
      <c r="D5" s="242" t="s">
        <v>119</v>
      </c>
      <c r="E5" s="243"/>
      <c r="F5" s="239" t="s">
        <v>120</v>
      </c>
      <c r="G5" s="240"/>
      <c r="H5" s="240"/>
      <c r="I5" s="240"/>
      <c r="J5" s="240"/>
      <c r="K5" s="243"/>
      <c r="L5" s="247"/>
      <c r="M5" s="242" t="s">
        <v>125</v>
      </c>
      <c r="N5" s="243"/>
      <c r="O5" s="239" t="s">
        <v>121</v>
      </c>
      <c r="P5" s="240"/>
      <c r="Q5" s="240"/>
      <c r="R5" s="240"/>
      <c r="S5" s="240"/>
      <c r="T5" s="240"/>
      <c r="U5" s="241"/>
      <c r="V5" s="239" t="s">
        <v>122</v>
      </c>
      <c r="W5" s="241"/>
      <c r="X5" s="242" t="s">
        <v>123</v>
      </c>
      <c r="Y5" s="243"/>
      <c r="Z5" s="243"/>
      <c r="AA5" s="243"/>
      <c r="AB5" s="243"/>
      <c r="AC5" s="240"/>
      <c r="AD5" s="241"/>
      <c r="AE5" s="62"/>
      <c r="AF5" s="62"/>
      <c r="AG5" s="63"/>
    </row>
    <row r="6" spans="1:33" s="72" customFormat="1" ht="48.75" customHeight="1" thickBot="1">
      <c r="A6" s="190" t="s">
        <v>109</v>
      </c>
      <c r="B6" s="191" t="s">
        <v>110</v>
      </c>
      <c r="C6" s="192" t="s">
        <v>111</v>
      </c>
      <c r="D6" s="160" t="s">
        <v>137</v>
      </c>
      <c r="E6" s="161" t="s">
        <v>118</v>
      </c>
      <c r="F6" s="193" t="s">
        <v>127</v>
      </c>
      <c r="G6" s="67" t="s">
        <v>112</v>
      </c>
      <c r="H6" s="67" t="s">
        <v>113</v>
      </c>
      <c r="I6" s="68" t="s">
        <v>114</v>
      </c>
      <c r="J6" s="168" t="s">
        <v>115</v>
      </c>
      <c r="K6" s="160" t="s">
        <v>0</v>
      </c>
      <c r="L6" s="161" t="s">
        <v>135</v>
      </c>
      <c r="M6" s="145" t="s">
        <v>137</v>
      </c>
      <c r="N6" s="161" t="s">
        <v>118</v>
      </c>
      <c r="O6" s="64" t="s">
        <v>116</v>
      </c>
      <c r="P6" s="67" t="s">
        <v>112</v>
      </c>
      <c r="Q6" s="67" t="s">
        <v>113</v>
      </c>
      <c r="R6" s="68" t="s">
        <v>114</v>
      </c>
      <c r="S6" s="65" t="s">
        <v>115</v>
      </c>
      <c r="T6" s="160" t="s">
        <v>0</v>
      </c>
      <c r="U6" s="161" t="s">
        <v>135</v>
      </c>
      <c r="V6" s="160" t="s">
        <v>137</v>
      </c>
      <c r="W6" s="194" t="s">
        <v>118</v>
      </c>
      <c r="X6" s="178" t="s">
        <v>127</v>
      </c>
      <c r="Y6" s="67" t="s">
        <v>112</v>
      </c>
      <c r="Z6" s="67" t="s">
        <v>113</v>
      </c>
      <c r="AA6" s="68" t="s">
        <v>114</v>
      </c>
      <c r="AB6" s="65" t="s">
        <v>115</v>
      </c>
      <c r="AC6" s="145" t="s">
        <v>0</v>
      </c>
      <c r="AD6" s="161" t="s">
        <v>135</v>
      </c>
      <c r="AE6" s="69" t="s">
        <v>117</v>
      </c>
      <c r="AF6" s="70" t="s">
        <v>136</v>
      </c>
      <c r="AG6" s="71" t="s">
        <v>0</v>
      </c>
    </row>
    <row r="7" spans="1:33" s="59" customFormat="1" ht="29.25" customHeight="1">
      <c r="A7" s="32" t="s">
        <v>70</v>
      </c>
      <c r="B7" s="118" t="s">
        <v>71</v>
      </c>
      <c r="C7" s="119" t="s">
        <v>72</v>
      </c>
      <c r="D7" s="77">
        <v>0</v>
      </c>
      <c r="E7" s="73"/>
      <c r="F7" s="106">
        <v>0.446527777777778</v>
      </c>
      <c r="G7" s="75">
        <v>0.44655092592592593</v>
      </c>
      <c r="H7" s="75">
        <v>0.5944212962962964</v>
      </c>
      <c r="I7" s="75">
        <v>0</v>
      </c>
      <c r="J7" s="139">
        <f>H7-G7+I7</f>
        <v>0.14787037037037043</v>
      </c>
      <c r="K7" s="162">
        <v>2</v>
      </c>
      <c r="L7" s="171">
        <v>23.8</v>
      </c>
      <c r="M7" s="77">
        <v>0</v>
      </c>
      <c r="N7" s="73"/>
      <c r="O7" s="74">
        <f>P7-H7</f>
        <v>0.010497685185185124</v>
      </c>
      <c r="P7" s="75">
        <v>0.6049189814814815</v>
      </c>
      <c r="Q7" s="75">
        <v>0.6842824074074074</v>
      </c>
      <c r="R7" s="75">
        <v>0</v>
      </c>
      <c r="S7" s="76">
        <f>Q7-P7+R7</f>
        <v>0.07936342592592593</v>
      </c>
      <c r="T7" s="162">
        <v>1</v>
      </c>
      <c r="U7" s="171">
        <v>40</v>
      </c>
      <c r="V7" s="77">
        <v>0</v>
      </c>
      <c r="W7" s="187"/>
      <c r="X7" s="106">
        <v>0.40069444444444446</v>
      </c>
      <c r="Y7" s="75">
        <v>0.4007638888888889</v>
      </c>
      <c r="Z7" s="75">
        <v>0.6186689814814815</v>
      </c>
      <c r="AA7" s="75">
        <v>0</v>
      </c>
      <c r="AB7" s="76">
        <f>Z7-Y7+AA7</f>
        <v>0.2179050925925926</v>
      </c>
      <c r="AC7" s="175">
        <v>2</v>
      </c>
      <c r="AD7" s="171">
        <v>23.8</v>
      </c>
      <c r="AE7" s="135">
        <v>3</v>
      </c>
      <c r="AF7" s="142">
        <f>SUM(L7,U7,AD7)</f>
        <v>87.6</v>
      </c>
      <c r="AG7" s="79">
        <v>1</v>
      </c>
    </row>
    <row r="8" spans="1:33" s="59" customFormat="1" ht="29.25" customHeight="1">
      <c r="A8" s="33" t="s">
        <v>48</v>
      </c>
      <c r="B8" s="113" t="s">
        <v>19</v>
      </c>
      <c r="C8" s="114" t="s">
        <v>35</v>
      </c>
      <c r="D8" s="86">
        <v>0</v>
      </c>
      <c r="E8" s="81"/>
      <c r="F8" s="107">
        <v>0.44375</v>
      </c>
      <c r="G8" s="84">
        <v>0.44353009259259263</v>
      </c>
      <c r="H8" s="84">
        <v>0.5312731481481482</v>
      </c>
      <c r="I8" s="84">
        <v>0</v>
      </c>
      <c r="J8" s="140">
        <f>H8-G8+I8</f>
        <v>0.08774305555555556</v>
      </c>
      <c r="K8" s="156">
        <v>1</v>
      </c>
      <c r="L8" s="169">
        <v>40</v>
      </c>
      <c r="M8" s="86">
        <v>0</v>
      </c>
      <c r="N8" s="81"/>
      <c r="O8" s="83">
        <f>P8-H8</f>
        <v>0.010601851851851807</v>
      </c>
      <c r="P8" s="84">
        <v>0.541875</v>
      </c>
      <c r="Q8" s="84">
        <v>0.6224652777777778</v>
      </c>
      <c r="R8" s="84">
        <v>0</v>
      </c>
      <c r="S8" s="85">
        <f>Q8-P8+R8</f>
        <v>0.08059027777777783</v>
      </c>
      <c r="T8" s="156">
        <v>2</v>
      </c>
      <c r="U8" s="169">
        <v>23.8</v>
      </c>
      <c r="V8" s="86">
        <v>1</v>
      </c>
      <c r="W8" s="188">
        <v>84</v>
      </c>
      <c r="X8" s="107">
        <v>0.40208333333333335</v>
      </c>
      <c r="Y8" s="84">
        <v>0.4021064814814815</v>
      </c>
      <c r="Z8" s="84">
        <v>0.49857638888888894</v>
      </c>
      <c r="AA8" s="84">
        <v>0.4166666666666667</v>
      </c>
      <c r="AB8" s="85">
        <f>Z8-Y8+AA8</f>
        <v>0.5131365740740741</v>
      </c>
      <c r="AC8" s="176">
        <v>3</v>
      </c>
      <c r="AD8" s="169">
        <v>11.5</v>
      </c>
      <c r="AE8" s="136">
        <v>3</v>
      </c>
      <c r="AF8" s="143">
        <f>SUM(L8,U8,AD8)</f>
        <v>75.3</v>
      </c>
      <c r="AG8" s="88">
        <v>2</v>
      </c>
    </row>
    <row r="9" spans="1:33" s="59" customFormat="1" ht="29.25" customHeight="1">
      <c r="A9" s="33" t="s">
        <v>96</v>
      </c>
      <c r="B9" s="101" t="s">
        <v>22</v>
      </c>
      <c r="C9" s="115" t="s">
        <v>93</v>
      </c>
      <c r="D9" s="86">
        <v>1</v>
      </c>
      <c r="E9" s="149" t="s">
        <v>99</v>
      </c>
      <c r="F9" s="107">
        <v>0.4451388888888889</v>
      </c>
      <c r="G9" s="84">
        <v>0.4451736111111111</v>
      </c>
      <c r="H9" s="84">
        <v>0.5505439814814815</v>
      </c>
      <c r="I9" s="84">
        <v>0.4166666666666667</v>
      </c>
      <c r="J9" s="140">
        <f>H9-G9+I9</f>
        <v>0.5220370370370371</v>
      </c>
      <c r="K9" s="156">
        <v>4</v>
      </c>
      <c r="L9" s="169">
        <v>1</v>
      </c>
      <c r="M9" s="86">
        <v>0</v>
      </c>
      <c r="N9" s="81"/>
      <c r="O9" s="83">
        <f>P9-H9</f>
        <v>0.012847222222222232</v>
      </c>
      <c r="P9" s="84">
        <v>0.5633912037037038</v>
      </c>
      <c r="Q9" s="84">
        <v>0.6565277777777777</v>
      </c>
      <c r="R9" s="84">
        <v>0.0024305555555555556</v>
      </c>
      <c r="S9" s="85">
        <f>Q9-P9+R9</f>
        <v>0.0955671296296295</v>
      </c>
      <c r="T9" s="156">
        <v>3</v>
      </c>
      <c r="U9" s="169">
        <v>11.5</v>
      </c>
      <c r="V9" s="86">
        <v>0</v>
      </c>
      <c r="W9" s="188"/>
      <c r="X9" s="107">
        <v>0.40347222222222223</v>
      </c>
      <c r="Y9" s="84">
        <v>0.4035069444444444</v>
      </c>
      <c r="Z9" s="84">
        <v>0.5700694444444444</v>
      </c>
      <c r="AA9" s="84">
        <v>0</v>
      </c>
      <c r="AB9" s="85">
        <f>Z9-Y9+AA9</f>
        <v>0.1665625</v>
      </c>
      <c r="AC9" s="176">
        <v>1</v>
      </c>
      <c r="AD9" s="169">
        <v>40</v>
      </c>
      <c r="AE9" s="136">
        <v>3</v>
      </c>
      <c r="AF9" s="143">
        <f>SUM(L9,U9,AD9)</f>
        <v>52.5</v>
      </c>
      <c r="AG9" s="88">
        <v>3</v>
      </c>
    </row>
    <row r="10" spans="1:33" s="59" customFormat="1" ht="35.25" customHeight="1" thickBot="1">
      <c r="A10" s="108" t="s">
        <v>47</v>
      </c>
      <c r="B10" s="116" t="s">
        <v>34</v>
      </c>
      <c r="C10" s="121" t="s">
        <v>101</v>
      </c>
      <c r="D10" s="94">
        <v>0</v>
      </c>
      <c r="E10" s="89"/>
      <c r="F10" s="120">
        <v>0.44236111111111115</v>
      </c>
      <c r="G10" s="92">
        <v>0.4423726851851852</v>
      </c>
      <c r="H10" s="92">
        <v>0.6051041666666667</v>
      </c>
      <c r="I10" s="92">
        <v>0</v>
      </c>
      <c r="J10" s="141">
        <f>H10-G10+I10</f>
        <v>0.16273148148148148</v>
      </c>
      <c r="K10" s="158">
        <v>3</v>
      </c>
      <c r="L10" s="170">
        <v>11.5</v>
      </c>
      <c r="M10" s="94">
        <v>0</v>
      </c>
      <c r="N10" s="89"/>
      <c r="O10" s="91">
        <f>P10-H10</f>
        <v>0.010914351851851856</v>
      </c>
      <c r="P10" s="92">
        <v>0.6160185185185185</v>
      </c>
      <c r="Q10" s="92">
        <v>0.7421180555555557</v>
      </c>
      <c r="R10" s="92">
        <v>0</v>
      </c>
      <c r="S10" s="93">
        <f>Q10-P10+R10</f>
        <v>0.12609953703703713</v>
      </c>
      <c r="T10" s="158">
        <v>4</v>
      </c>
      <c r="U10" s="170">
        <v>1</v>
      </c>
      <c r="V10" s="94" t="s">
        <v>142</v>
      </c>
      <c r="W10" s="189"/>
      <c r="X10" s="120">
        <v>0.404861111111111</v>
      </c>
      <c r="Y10" s="92">
        <v>0.40488425925925925</v>
      </c>
      <c r="Z10" s="92">
        <v>0.6552546296296297</v>
      </c>
      <c r="AA10" s="92" t="s">
        <v>143</v>
      </c>
      <c r="AB10" s="93">
        <f>Z10-Y10</f>
        <v>0.2503703703703704</v>
      </c>
      <c r="AC10" s="177"/>
      <c r="AD10" s="170">
        <v>0</v>
      </c>
      <c r="AE10" s="137">
        <v>2</v>
      </c>
      <c r="AF10" s="144">
        <f>SUM(L10,U10,AD10)</f>
        <v>12.5</v>
      </c>
      <c r="AG10" s="96">
        <v>4</v>
      </c>
    </row>
    <row r="12" spans="1:33" ht="60" customHeight="1">
      <c r="A12" s="234" t="s">
        <v>61</v>
      </c>
      <c r="B12" s="234"/>
      <c r="C12" s="234"/>
      <c r="D12" s="234"/>
      <c r="L12" s="131" t="s">
        <v>134</v>
      </c>
      <c r="R12" s="56"/>
      <c r="V12" s="55"/>
      <c r="AG12" s="99" t="s">
        <v>105</v>
      </c>
    </row>
    <row r="13" spans="1:33" ht="33.75">
      <c r="A13" s="102" t="s">
        <v>130</v>
      </c>
      <c r="B13" s="26"/>
      <c r="C13" s="26"/>
      <c r="D13" s="102" t="s">
        <v>131</v>
      </c>
      <c r="L13" s="57" t="s">
        <v>106</v>
      </c>
      <c r="R13" s="57"/>
      <c r="AG13" s="100" t="s">
        <v>107</v>
      </c>
    </row>
    <row r="14" spans="1:4" ht="18">
      <c r="A14" s="97" t="s">
        <v>63</v>
      </c>
      <c r="B14" s="47"/>
      <c r="C14" s="46"/>
      <c r="D14" s="98"/>
    </row>
    <row r="15" spans="1:4" ht="32.25" thickBot="1">
      <c r="A15" s="154" t="s">
        <v>126</v>
      </c>
      <c r="B15" s="47"/>
      <c r="C15" s="46"/>
      <c r="D15" s="98"/>
    </row>
    <row r="16" spans="2:33" s="59" customFormat="1" ht="21.75" customHeight="1" thickBot="1">
      <c r="B16" s="60"/>
      <c r="C16" s="60"/>
      <c r="D16" s="242" t="s">
        <v>119</v>
      </c>
      <c r="E16" s="247"/>
      <c r="F16" s="239" t="s">
        <v>120</v>
      </c>
      <c r="G16" s="240"/>
      <c r="H16" s="240"/>
      <c r="I16" s="240"/>
      <c r="J16" s="240"/>
      <c r="K16" s="243"/>
      <c r="L16" s="247"/>
      <c r="M16" s="242" t="s">
        <v>125</v>
      </c>
      <c r="N16" s="247"/>
      <c r="O16" s="239" t="s">
        <v>121</v>
      </c>
      <c r="P16" s="240"/>
      <c r="Q16" s="240"/>
      <c r="R16" s="240"/>
      <c r="S16" s="240"/>
      <c r="T16" s="240"/>
      <c r="U16" s="241"/>
      <c r="V16" s="239" t="s">
        <v>122</v>
      </c>
      <c r="W16" s="240"/>
      <c r="X16" s="239" t="s">
        <v>123</v>
      </c>
      <c r="Y16" s="240"/>
      <c r="Z16" s="240"/>
      <c r="AA16" s="240"/>
      <c r="AB16" s="240"/>
      <c r="AC16" s="240"/>
      <c r="AD16" s="241"/>
      <c r="AE16" s="62"/>
      <c r="AF16" s="62"/>
      <c r="AG16" s="63"/>
    </row>
    <row r="17" spans="1:33" s="72" customFormat="1" ht="48.75" customHeight="1" thickBot="1">
      <c r="A17" s="111" t="s">
        <v>109</v>
      </c>
      <c r="B17" s="112" t="s">
        <v>110</v>
      </c>
      <c r="C17" s="150" t="s">
        <v>111</v>
      </c>
      <c r="D17" s="152" t="s">
        <v>137</v>
      </c>
      <c r="E17" s="153" t="s">
        <v>118</v>
      </c>
      <c r="F17" s="151" t="s">
        <v>127</v>
      </c>
      <c r="G17" s="103" t="s">
        <v>112</v>
      </c>
      <c r="H17" s="103" t="s">
        <v>113</v>
      </c>
      <c r="I17" s="104" t="s">
        <v>114</v>
      </c>
      <c r="J17" s="155" t="s">
        <v>115</v>
      </c>
      <c r="K17" s="160" t="s">
        <v>0</v>
      </c>
      <c r="L17" s="161" t="s">
        <v>135</v>
      </c>
      <c r="M17" s="152" t="s">
        <v>137</v>
      </c>
      <c r="N17" s="153" t="s">
        <v>118</v>
      </c>
      <c r="O17" s="64" t="s">
        <v>116</v>
      </c>
      <c r="P17" s="67" t="s">
        <v>112</v>
      </c>
      <c r="Q17" s="67" t="s">
        <v>113</v>
      </c>
      <c r="R17" s="68" t="s">
        <v>114</v>
      </c>
      <c r="S17" s="65" t="s">
        <v>115</v>
      </c>
      <c r="T17" s="160" t="s">
        <v>0</v>
      </c>
      <c r="U17" s="161" t="s">
        <v>135</v>
      </c>
      <c r="V17" s="152" t="s">
        <v>137</v>
      </c>
      <c r="W17" s="153" t="s">
        <v>118</v>
      </c>
      <c r="X17" s="178" t="s">
        <v>127</v>
      </c>
      <c r="Y17" s="67" t="s">
        <v>112</v>
      </c>
      <c r="Z17" s="67" t="s">
        <v>113</v>
      </c>
      <c r="AA17" s="68" t="s">
        <v>114</v>
      </c>
      <c r="AB17" s="65" t="s">
        <v>115</v>
      </c>
      <c r="AC17" s="152" t="s">
        <v>0</v>
      </c>
      <c r="AD17" s="153" t="s">
        <v>135</v>
      </c>
      <c r="AE17" s="61" t="s">
        <v>117</v>
      </c>
      <c r="AF17" s="146" t="s">
        <v>136</v>
      </c>
      <c r="AG17" s="71" t="s">
        <v>0</v>
      </c>
    </row>
    <row r="18" spans="1:33" s="59" customFormat="1" ht="29.25" customHeight="1">
      <c r="A18" s="32" t="s">
        <v>48</v>
      </c>
      <c r="B18" s="129" t="s">
        <v>19</v>
      </c>
      <c r="C18" s="201" t="s">
        <v>35</v>
      </c>
      <c r="D18" s="210">
        <v>0</v>
      </c>
      <c r="E18" s="211"/>
      <c r="F18" s="204">
        <v>0.44375</v>
      </c>
      <c r="G18" s="75">
        <v>0.44353009259259263</v>
      </c>
      <c r="H18" s="75">
        <v>0.5312731481481482</v>
      </c>
      <c r="I18" s="75">
        <v>0</v>
      </c>
      <c r="J18" s="139">
        <f>H18-G18+I18</f>
        <v>0.08774305555555556</v>
      </c>
      <c r="K18" s="162">
        <v>1</v>
      </c>
      <c r="L18" s="163">
        <v>50</v>
      </c>
      <c r="M18" s="210">
        <v>0</v>
      </c>
      <c r="N18" s="211"/>
      <c r="O18" s="74">
        <f>P18-H18</f>
        <v>0.010601851851851807</v>
      </c>
      <c r="P18" s="75">
        <v>0.541875</v>
      </c>
      <c r="Q18" s="75">
        <v>0.6224652777777778</v>
      </c>
      <c r="R18" s="75">
        <v>0</v>
      </c>
      <c r="S18" s="76">
        <f>Q18-P18+R18</f>
        <v>0.08059027777777783</v>
      </c>
      <c r="T18" s="162">
        <v>1</v>
      </c>
      <c r="U18" s="163">
        <v>50</v>
      </c>
      <c r="V18" s="210">
        <v>1</v>
      </c>
      <c r="W18" s="211">
        <v>84</v>
      </c>
      <c r="X18" s="106">
        <v>0.40208333333333335</v>
      </c>
      <c r="Y18" s="75">
        <v>0.4021064814814815</v>
      </c>
      <c r="Z18" s="75">
        <v>0.49857638888888894</v>
      </c>
      <c r="AA18" s="75">
        <v>0.4166666666666667</v>
      </c>
      <c r="AB18" s="220">
        <f>Z18-Y18+AA18</f>
        <v>0.5131365740740741</v>
      </c>
      <c r="AC18" s="175">
        <v>3</v>
      </c>
      <c r="AD18" s="163">
        <v>21</v>
      </c>
      <c r="AE18" s="78">
        <v>3</v>
      </c>
      <c r="AF18" s="142">
        <f>SUM(L18,U18,AD18)</f>
        <v>121</v>
      </c>
      <c r="AG18" s="79">
        <v>1</v>
      </c>
    </row>
    <row r="19" spans="1:33" s="59" customFormat="1" ht="29.25" customHeight="1">
      <c r="A19" s="33" t="s">
        <v>98</v>
      </c>
      <c r="B19" s="101" t="s">
        <v>92</v>
      </c>
      <c r="C19" s="202" t="s">
        <v>14</v>
      </c>
      <c r="D19" s="80">
        <v>0</v>
      </c>
      <c r="E19" s="207"/>
      <c r="F19" s="205">
        <v>0.447916666666667</v>
      </c>
      <c r="G19" s="84">
        <v>0.44795138888888886</v>
      </c>
      <c r="H19" s="84">
        <v>0.5572222222222222</v>
      </c>
      <c r="I19" s="84">
        <v>0</v>
      </c>
      <c r="J19" s="140">
        <f>H19-G19+I19</f>
        <v>0.10927083333333332</v>
      </c>
      <c r="K19" s="156">
        <v>3</v>
      </c>
      <c r="L19" s="157">
        <v>21</v>
      </c>
      <c r="M19" s="80">
        <v>0</v>
      </c>
      <c r="N19" s="207"/>
      <c r="O19" s="83">
        <f>P19-H19</f>
        <v>0.01723379629629629</v>
      </c>
      <c r="P19" s="84">
        <v>0.5744560185185185</v>
      </c>
      <c r="Q19" s="84">
        <v>0.6759722222222222</v>
      </c>
      <c r="R19" s="84">
        <v>0.006817129629629629</v>
      </c>
      <c r="S19" s="85">
        <f>Q19-P19+R19</f>
        <v>0.10833333333333336</v>
      </c>
      <c r="T19" s="156">
        <v>3</v>
      </c>
      <c r="U19" s="157">
        <v>21</v>
      </c>
      <c r="V19" s="80">
        <v>0</v>
      </c>
      <c r="W19" s="207"/>
      <c r="X19" s="107">
        <v>0.4076388888888889</v>
      </c>
      <c r="Y19" s="84">
        <v>0.407662037037037</v>
      </c>
      <c r="Z19" s="84">
        <v>0.5630208333333333</v>
      </c>
      <c r="AA19" s="84">
        <v>0</v>
      </c>
      <c r="AB19" s="219">
        <f>Z19-Y19+AA19</f>
        <v>0.1553587962962963</v>
      </c>
      <c r="AC19" s="176">
        <v>1</v>
      </c>
      <c r="AD19" s="157">
        <v>50</v>
      </c>
      <c r="AE19" s="87">
        <v>3</v>
      </c>
      <c r="AF19" s="143">
        <f>SUM(L19,U19,AD19)</f>
        <v>92</v>
      </c>
      <c r="AG19" s="88">
        <v>2</v>
      </c>
    </row>
    <row r="20" spans="1:33" s="59" customFormat="1" ht="29.25" customHeight="1">
      <c r="A20" s="33" t="s">
        <v>96</v>
      </c>
      <c r="B20" s="101" t="s">
        <v>22</v>
      </c>
      <c r="C20" s="202" t="s">
        <v>93</v>
      </c>
      <c r="D20" s="80">
        <v>1</v>
      </c>
      <c r="E20" s="208" t="s">
        <v>99</v>
      </c>
      <c r="F20" s="205">
        <v>0.4451388888888889</v>
      </c>
      <c r="G20" s="84">
        <v>0.4451736111111111</v>
      </c>
      <c r="H20" s="84">
        <v>0.5505439814814815</v>
      </c>
      <c r="I20" s="84">
        <v>0.4166666666666667</v>
      </c>
      <c r="J20" s="140">
        <f>H20-G20+I20</f>
        <v>0.5220370370370371</v>
      </c>
      <c r="K20" s="156">
        <v>5</v>
      </c>
      <c r="L20" s="157">
        <v>1</v>
      </c>
      <c r="M20" s="80">
        <v>0</v>
      </c>
      <c r="N20" s="208"/>
      <c r="O20" s="83">
        <f>P20-H20</f>
        <v>0.012847222222222232</v>
      </c>
      <c r="P20" s="84">
        <v>0.5633912037037038</v>
      </c>
      <c r="Q20" s="84">
        <v>0.6565277777777777</v>
      </c>
      <c r="R20" s="84">
        <v>0.0024305555555555556</v>
      </c>
      <c r="S20" s="85">
        <f>Q20-P20+R20</f>
        <v>0.0955671296296295</v>
      </c>
      <c r="T20" s="156">
        <v>2</v>
      </c>
      <c r="U20" s="157">
        <v>33.6</v>
      </c>
      <c r="V20" s="80">
        <v>0</v>
      </c>
      <c r="W20" s="208"/>
      <c r="X20" s="107">
        <v>0.40347222222222223</v>
      </c>
      <c r="Y20" s="84">
        <v>0.4035069444444444</v>
      </c>
      <c r="Z20" s="84">
        <v>0.5700694444444444</v>
      </c>
      <c r="AA20" s="84">
        <v>0</v>
      </c>
      <c r="AB20" s="219">
        <f>Z20-Y20+AA20</f>
        <v>0.1665625</v>
      </c>
      <c r="AC20" s="176">
        <v>2</v>
      </c>
      <c r="AD20" s="157">
        <v>33.6</v>
      </c>
      <c r="AE20" s="87">
        <v>3</v>
      </c>
      <c r="AF20" s="143">
        <f>SUM(L20,U20,AD20)</f>
        <v>68.2</v>
      </c>
      <c r="AG20" s="88">
        <v>3</v>
      </c>
    </row>
    <row r="21" spans="1:33" s="59" customFormat="1" ht="29.25" customHeight="1">
      <c r="A21" s="33" t="s">
        <v>54</v>
      </c>
      <c r="B21" s="101" t="s">
        <v>57</v>
      </c>
      <c r="C21" s="202" t="s">
        <v>83</v>
      </c>
      <c r="D21" s="80">
        <v>0</v>
      </c>
      <c r="E21" s="207"/>
      <c r="F21" s="205">
        <v>0.449305555555556</v>
      </c>
      <c r="G21" s="84">
        <v>0.44931712962962966</v>
      </c>
      <c r="H21" s="84">
        <v>0.5540162037037036</v>
      </c>
      <c r="I21" s="84">
        <v>0</v>
      </c>
      <c r="J21" s="140">
        <f>H21-G21+I21</f>
        <v>0.10469907407407397</v>
      </c>
      <c r="K21" s="156">
        <v>2</v>
      </c>
      <c r="L21" s="157">
        <v>33.6</v>
      </c>
      <c r="M21" s="80">
        <v>0</v>
      </c>
      <c r="N21" s="207"/>
      <c r="O21" s="83">
        <f>P21-H21</f>
        <v>0.012777777777777777</v>
      </c>
      <c r="P21" s="84">
        <v>0.5667939814814814</v>
      </c>
      <c r="Q21" s="84">
        <v>0.6741782407407407</v>
      </c>
      <c r="R21" s="84">
        <v>0.002361111111111111</v>
      </c>
      <c r="S21" s="85">
        <f>Q21-P21+R21</f>
        <v>0.10974537037037042</v>
      </c>
      <c r="T21" s="156">
        <v>4</v>
      </c>
      <c r="U21" s="157">
        <v>10.4</v>
      </c>
      <c r="V21" s="80">
        <v>3</v>
      </c>
      <c r="W21" s="207" t="s">
        <v>144</v>
      </c>
      <c r="X21" s="107">
        <v>0.40625</v>
      </c>
      <c r="Y21" s="84">
        <v>0.40627314814814813</v>
      </c>
      <c r="Z21" s="84">
        <v>0.5689930555555556</v>
      </c>
      <c r="AA21" s="218">
        <v>1.25</v>
      </c>
      <c r="AB21" s="219">
        <f>Z21-Y21+AA21</f>
        <v>1.4127199074074075</v>
      </c>
      <c r="AC21" s="176">
        <v>4</v>
      </c>
      <c r="AD21" s="157">
        <v>10.4</v>
      </c>
      <c r="AE21" s="87">
        <v>3</v>
      </c>
      <c r="AF21" s="143">
        <f>SUM(L21,U21,AD21)</f>
        <v>54.4</v>
      </c>
      <c r="AG21" s="88">
        <v>4</v>
      </c>
    </row>
    <row r="22" spans="1:33" s="59" customFormat="1" ht="35.25" customHeight="1" thickBot="1">
      <c r="A22" s="108" t="s">
        <v>47</v>
      </c>
      <c r="B22" s="116" t="s">
        <v>34</v>
      </c>
      <c r="C22" s="203" t="s">
        <v>101</v>
      </c>
      <c r="D22" s="182">
        <v>0</v>
      </c>
      <c r="E22" s="209"/>
      <c r="F22" s="206">
        <v>0.44236111111111115</v>
      </c>
      <c r="G22" s="92">
        <v>0.4423726851851852</v>
      </c>
      <c r="H22" s="92">
        <v>0.6051041666666667</v>
      </c>
      <c r="I22" s="92">
        <v>0</v>
      </c>
      <c r="J22" s="141">
        <f>H22-G22+I22</f>
        <v>0.16273148148148148</v>
      </c>
      <c r="K22" s="158">
        <v>4</v>
      </c>
      <c r="L22" s="159">
        <v>10.4</v>
      </c>
      <c r="M22" s="182">
        <v>0</v>
      </c>
      <c r="N22" s="209"/>
      <c r="O22" s="91">
        <f>P22-H22</f>
        <v>0.010914351851851856</v>
      </c>
      <c r="P22" s="92">
        <v>0.6160185185185185</v>
      </c>
      <c r="Q22" s="92">
        <v>0.7421180555555557</v>
      </c>
      <c r="R22" s="92">
        <v>0</v>
      </c>
      <c r="S22" s="93">
        <f>Q22-P22+R22</f>
        <v>0.12609953703703713</v>
      </c>
      <c r="T22" s="158">
        <v>5</v>
      </c>
      <c r="U22" s="159">
        <v>1</v>
      </c>
      <c r="V22" s="182" t="s">
        <v>142</v>
      </c>
      <c r="W22" s="209"/>
      <c r="X22" s="120">
        <v>0.404861111111111</v>
      </c>
      <c r="Y22" s="92">
        <v>0.40488425925925925</v>
      </c>
      <c r="Z22" s="92">
        <v>0.6552546296296297</v>
      </c>
      <c r="AA22" s="92" t="s">
        <v>143</v>
      </c>
      <c r="AB22" s="221">
        <f>Z22-Y22</f>
        <v>0.2503703703703704</v>
      </c>
      <c r="AC22" s="177"/>
      <c r="AD22" s="159">
        <v>0</v>
      </c>
      <c r="AE22" s="95">
        <v>2</v>
      </c>
      <c r="AF22" s="144">
        <f>SUM(L22,U22,AD22)</f>
        <v>11.4</v>
      </c>
      <c r="AG22" s="96">
        <v>5</v>
      </c>
    </row>
    <row r="24" spans="1:4" ht="30.75" thickBot="1">
      <c r="A24" s="154" t="s">
        <v>126</v>
      </c>
      <c r="B24" s="47"/>
      <c r="C24" s="46"/>
      <c r="D24" s="98"/>
    </row>
    <row r="25" spans="2:33" s="59" customFormat="1" ht="21.75" customHeight="1" thickBot="1">
      <c r="B25" s="60"/>
      <c r="C25" s="60"/>
      <c r="D25" s="242" t="s">
        <v>119</v>
      </c>
      <c r="E25" s="247"/>
      <c r="F25" s="239" t="s">
        <v>120</v>
      </c>
      <c r="G25" s="240"/>
      <c r="H25" s="240"/>
      <c r="I25" s="240"/>
      <c r="J25" s="240"/>
      <c r="K25" s="240"/>
      <c r="L25" s="241"/>
      <c r="M25" s="242" t="s">
        <v>125</v>
      </c>
      <c r="N25" s="247"/>
      <c r="O25" s="242" t="s">
        <v>121</v>
      </c>
      <c r="P25" s="243"/>
      <c r="Q25" s="243"/>
      <c r="R25" s="243"/>
      <c r="S25" s="247"/>
      <c r="T25" s="134"/>
      <c r="U25" s="134"/>
      <c r="V25" s="239" t="s">
        <v>122</v>
      </c>
      <c r="W25" s="240"/>
      <c r="X25" s="242" t="s">
        <v>123</v>
      </c>
      <c r="Y25" s="243"/>
      <c r="Z25" s="243"/>
      <c r="AA25" s="243"/>
      <c r="AB25" s="243"/>
      <c r="AC25" s="240"/>
      <c r="AD25" s="241"/>
      <c r="AE25" s="62"/>
      <c r="AF25" s="62"/>
      <c r="AG25" s="63"/>
    </row>
    <row r="26" spans="1:33" s="72" customFormat="1" ht="48.75" customHeight="1" thickBot="1">
      <c r="A26" s="111" t="s">
        <v>109</v>
      </c>
      <c r="B26" s="112" t="s">
        <v>110</v>
      </c>
      <c r="C26" s="150" t="s">
        <v>111</v>
      </c>
      <c r="D26" s="152" t="s">
        <v>137</v>
      </c>
      <c r="E26" s="153" t="s">
        <v>118</v>
      </c>
      <c r="F26" s="151" t="s">
        <v>127</v>
      </c>
      <c r="G26" s="103" t="s">
        <v>112</v>
      </c>
      <c r="H26" s="103" t="s">
        <v>113</v>
      </c>
      <c r="I26" s="104" t="s">
        <v>114</v>
      </c>
      <c r="J26" s="105" t="s">
        <v>115</v>
      </c>
      <c r="K26" s="160" t="s">
        <v>0</v>
      </c>
      <c r="L26" s="161" t="s">
        <v>135</v>
      </c>
      <c r="M26" s="152" t="s">
        <v>137</v>
      </c>
      <c r="N26" s="153" t="s">
        <v>118</v>
      </c>
      <c r="O26" s="109" t="s">
        <v>116</v>
      </c>
      <c r="P26" s="103" t="s">
        <v>112</v>
      </c>
      <c r="Q26" s="103" t="s">
        <v>113</v>
      </c>
      <c r="R26" s="104" t="s">
        <v>114</v>
      </c>
      <c r="S26" s="105" t="s">
        <v>115</v>
      </c>
      <c r="T26" s="66" t="s">
        <v>0</v>
      </c>
      <c r="U26" s="66" t="s">
        <v>135</v>
      </c>
      <c r="V26" s="152" t="s">
        <v>137</v>
      </c>
      <c r="W26" s="153" t="s">
        <v>118</v>
      </c>
      <c r="X26" s="183" t="s">
        <v>127</v>
      </c>
      <c r="Y26" s="184" t="s">
        <v>112</v>
      </c>
      <c r="Z26" s="184" t="s">
        <v>113</v>
      </c>
      <c r="AA26" s="185" t="s">
        <v>114</v>
      </c>
      <c r="AB26" s="186" t="s">
        <v>115</v>
      </c>
      <c r="AC26" s="164" t="s">
        <v>0</v>
      </c>
      <c r="AD26" s="153" t="s">
        <v>135</v>
      </c>
      <c r="AE26" s="61" t="s">
        <v>117</v>
      </c>
      <c r="AF26" s="146" t="s">
        <v>136</v>
      </c>
      <c r="AG26" s="71" t="s">
        <v>0</v>
      </c>
    </row>
    <row r="27" spans="1:33" s="59" customFormat="1" ht="47.25" customHeight="1" thickBot="1">
      <c r="A27" s="122">
        <v>1</v>
      </c>
      <c r="B27" s="123" t="s">
        <v>68</v>
      </c>
      <c r="C27" s="212" t="s">
        <v>69</v>
      </c>
      <c r="D27" s="214">
        <v>10</v>
      </c>
      <c r="E27" s="215" t="s">
        <v>138</v>
      </c>
      <c r="F27" s="213">
        <v>0.4527777777777778</v>
      </c>
      <c r="G27" s="124">
        <v>0.45319444444444446</v>
      </c>
      <c r="H27" s="124" t="s">
        <v>128</v>
      </c>
      <c r="I27" s="124">
        <v>0</v>
      </c>
      <c r="J27" s="125" t="s">
        <v>129</v>
      </c>
      <c r="K27" s="173"/>
      <c r="L27" s="174"/>
      <c r="M27" s="214">
        <v>18</v>
      </c>
      <c r="N27" s="216" t="s">
        <v>139</v>
      </c>
      <c r="O27" s="126"/>
      <c r="P27" s="124" t="s">
        <v>128</v>
      </c>
      <c r="Q27" s="124">
        <v>0.8621643518518519</v>
      </c>
      <c r="R27" s="124">
        <v>0</v>
      </c>
      <c r="S27" s="148" t="s">
        <v>129</v>
      </c>
      <c r="T27" s="126"/>
      <c r="U27" s="124"/>
      <c r="V27" s="214" t="s">
        <v>142</v>
      </c>
      <c r="W27" s="215"/>
      <c r="X27" s="182"/>
      <c r="Y27" s="92" t="s">
        <v>140</v>
      </c>
      <c r="Z27" s="92"/>
      <c r="AA27" s="92"/>
      <c r="AB27" s="93"/>
      <c r="AC27" s="138"/>
      <c r="AD27" s="147"/>
      <c r="AE27" s="127">
        <v>0</v>
      </c>
      <c r="AF27" s="217">
        <f>SUM(J27,S27,AB27)</f>
        <v>0</v>
      </c>
      <c r="AG27" s="128"/>
    </row>
    <row r="29" spans="1:4" s="20" customFormat="1" ht="12.75">
      <c r="A29" s="23" t="s">
        <v>27</v>
      </c>
      <c r="C29" s="23" t="s">
        <v>25</v>
      </c>
      <c r="D29" s="21"/>
    </row>
    <row r="30" spans="1:4" s="20" customFormat="1" ht="12" customHeight="1">
      <c r="A30" s="23"/>
      <c r="B30" s="23"/>
      <c r="D30" s="21"/>
    </row>
    <row r="31" spans="1:4" s="20" customFormat="1" ht="12.75">
      <c r="A31" s="23" t="s">
        <v>28</v>
      </c>
      <c r="B31" s="23"/>
      <c r="C31" s="23" t="s">
        <v>26</v>
      </c>
      <c r="D31" s="21"/>
    </row>
  </sheetData>
  <sheetProtection/>
  <mergeCells count="20">
    <mergeCell ref="A12:D12"/>
    <mergeCell ref="D25:E25"/>
    <mergeCell ref="D16:E16"/>
    <mergeCell ref="F16:L16"/>
    <mergeCell ref="F25:L25"/>
    <mergeCell ref="M25:N25"/>
    <mergeCell ref="O25:S25"/>
    <mergeCell ref="V25:W25"/>
    <mergeCell ref="X25:AD25"/>
    <mergeCell ref="M16:N16"/>
    <mergeCell ref="V16:W16"/>
    <mergeCell ref="O16:U16"/>
    <mergeCell ref="X16:AD16"/>
    <mergeCell ref="O5:U5"/>
    <mergeCell ref="V5:W5"/>
    <mergeCell ref="X5:AD5"/>
    <mergeCell ref="A1:D1"/>
    <mergeCell ref="D5:E5"/>
    <mergeCell ref="F5:L5"/>
    <mergeCell ref="M5:N5"/>
  </mergeCells>
  <printOptions/>
  <pageMargins left="0.1968503937007874" right="0.1968503937007874" top="0.1968503937007874" bottom="0.1968503937007874" header="0.1968503937007874" footer="0.5511811023622047"/>
  <pageSetup fitToWidth="2" fitToHeight="1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5" zoomScaleNormal="75" zoomScalePageLayoutView="0" workbookViewId="0" topLeftCell="A1">
      <selection activeCell="C23" sqref="C23"/>
    </sheetView>
  </sheetViews>
  <sheetFormatPr defaultColWidth="9.00390625" defaultRowHeight="12.75"/>
  <cols>
    <col min="1" max="1" width="14.875" style="15" customWidth="1"/>
    <col min="2" max="2" width="17.375" style="11" customWidth="1"/>
    <col min="3" max="3" width="29.875" style="11" customWidth="1"/>
    <col min="4" max="4" width="32.875" style="11" customWidth="1"/>
    <col min="5" max="5" width="26.75390625" style="41" customWidth="1"/>
    <col min="6" max="16384" width="9.125" style="11" customWidth="1"/>
  </cols>
  <sheetData>
    <row r="1" spans="1:7" s="10" customFormat="1" ht="69.75" customHeight="1">
      <c r="A1" s="234" t="s">
        <v>61</v>
      </c>
      <c r="B1" s="234"/>
      <c r="C1" s="234"/>
      <c r="D1" s="234"/>
      <c r="E1" s="234"/>
      <c r="F1" s="234"/>
      <c r="G1" s="19"/>
    </row>
    <row r="2" spans="1:7" s="10" customFormat="1" ht="24" customHeight="1">
      <c r="A2" s="238" t="s">
        <v>62</v>
      </c>
      <c r="B2" s="238"/>
      <c r="C2" s="238"/>
      <c r="D2" s="238"/>
      <c r="E2" s="238"/>
      <c r="F2" s="51"/>
      <c r="G2" s="19"/>
    </row>
    <row r="3" spans="1:7" s="48" customFormat="1" ht="18.75">
      <c r="A3" s="45" t="s">
        <v>63</v>
      </c>
      <c r="B3" s="46"/>
      <c r="C3" s="47"/>
      <c r="D3" s="46"/>
      <c r="E3" s="49" t="s">
        <v>1</v>
      </c>
      <c r="G3" s="50"/>
    </row>
    <row r="4" spans="1:4" ht="24" customHeight="1">
      <c r="A4" s="233" t="s">
        <v>131</v>
      </c>
      <c r="B4" s="14"/>
      <c r="C4" s="14"/>
      <c r="D4" s="14"/>
    </row>
    <row r="5" ht="24" customHeight="1" thickBot="1">
      <c r="B5" s="12" t="s">
        <v>23</v>
      </c>
    </row>
    <row r="6" spans="1:5" s="1" customFormat="1" ht="24" customHeight="1" thickBot="1">
      <c r="A6" s="3" t="s">
        <v>0</v>
      </c>
      <c r="B6" s="2" t="s">
        <v>7</v>
      </c>
      <c r="C6" s="2" t="s">
        <v>8</v>
      </c>
      <c r="D6" s="17" t="s">
        <v>9</v>
      </c>
      <c r="E6" s="41"/>
    </row>
    <row r="7" spans="1:5" ht="24" customHeight="1">
      <c r="A7" s="16">
        <v>1</v>
      </c>
      <c r="B7" s="32" t="s">
        <v>70</v>
      </c>
      <c r="C7" s="118" t="s">
        <v>71</v>
      </c>
      <c r="D7" s="119" t="s">
        <v>72</v>
      </c>
      <c r="E7" s="42"/>
    </row>
    <row r="8" spans="1:5" ht="24" customHeight="1">
      <c r="A8" s="13">
        <v>2</v>
      </c>
      <c r="B8" s="33" t="s">
        <v>48</v>
      </c>
      <c r="C8" s="113" t="s">
        <v>19</v>
      </c>
      <c r="D8" s="114" t="s">
        <v>35</v>
      </c>
      <c r="E8" s="43"/>
    </row>
    <row r="9" spans="1:5" ht="24" customHeight="1" thickBot="1">
      <c r="A9" s="18">
        <v>3</v>
      </c>
      <c r="B9" s="33" t="s">
        <v>96</v>
      </c>
      <c r="C9" s="101" t="s">
        <v>22</v>
      </c>
      <c r="D9" s="115" t="s">
        <v>93</v>
      </c>
      <c r="E9" s="44"/>
    </row>
    <row r="10" ht="24" customHeight="1"/>
    <row r="11" ht="24" customHeight="1" thickBot="1">
      <c r="B11" s="12" t="s">
        <v>24</v>
      </c>
    </row>
    <row r="12" spans="1:4" ht="24" customHeight="1" thickBot="1">
      <c r="A12" s="3" t="s">
        <v>0</v>
      </c>
      <c r="B12" s="2" t="s">
        <v>7</v>
      </c>
      <c r="C12" s="2" t="s">
        <v>8</v>
      </c>
      <c r="D12" s="17" t="s">
        <v>9</v>
      </c>
    </row>
    <row r="13" spans="1:5" ht="24" customHeight="1">
      <c r="A13" s="16">
        <v>1</v>
      </c>
      <c r="B13" s="32" t="s">
        <v>88</v>
      </c>
      <c r="C13" s="118" t="s">
        <v>102</v>
      </c>
      <c r="D13" s="119" t="s">
        <v>4</v>
      </c>
      <c r="E13" s="42"/>
    </row>
    <row r="14" spans="1:5" ht="24" customHeight="1">
      <c r="A14" s="13">
        <v>2</v>
      </c>
      <c r="B14" s="33" t="s">
        <v>82</v>
      </c>
      <c r="C14" s="113" t="s">
        <v>20</v>
      </c>
      <c r="D14" s="114" t="s">
        <v>21</v>
      </c>
      <c r="E14" s="43"/>
    </row>
    <row r="15" spans="1:5" ht="24" customHeight="1" thickBot="1">
      <c r="A15" s="18">
        <v>3</v>
      </c>
      <c r="B15" s="33" t="s">
        <v>45</v>
      </c>
      <c r="C15" s="113" t="s">
        <v>15</v>
      </c>
      <c r="D15" s="114" t="s">
        <v>36</v>
      </c>
      <c r="E15" s="44"/>
    </row>
    <row r="18" ht="23.25">
      <c r="A18" s="233" t="s">
        <v>133</v>
      </c>
    </row>
    <row r="20" ht="24" customHeight="1" thickBot="1">
      <c r="B20" s="12" t="s">
        <v>23</v>
      </c>
    </row>
    <row r="21" spans="1:5" s="1" customFormat="1" ht="24" customHeight="1" thickBot="1">
      <c r="A21" s="3" t="s">
        <v>0</v>
      </c>
      <c r="B21" s="2" t="s">
        <v>7</v>
      </c>
      <c r="C21" s="2" t="s">
        <v>8</v>
      </c>
      <c r="D21" s="17" t="s">
        <v>9</v>
      </c>
      <c r="E21" s="41"/>
    </row>
    <row r="22" spans="1:5" ht="24" customHeight="1">
      <c r="A22" s="16">
        <v>1</v>
      </c>
      <c r="B22" s="32" t="s">
        <v>48</v>
      </c>
      <c r="C22" s="129" t="s">
        <v>19</v>
      </c>
      <c r="D22" s="201" t="s">
        <v>35</v>
      </c>
      <c r="E22" s="42"/>
    </row>
    <row r="23" spans="1:5" ht="24" customHeight="1">
      <c r="A23" s="13">
        <v>2</v>
      </c>
      <c r="B23" s="33" t="s">
        <v>98</v>
      </c>
      <c r="C23" s="101" t="s">
        <v>92</v>
      </c>
      <c r="D23" s="202" t="s">
        <v>14</v>
      </c>
      <c r="E23" s="43"/>
    </row>
    <row r="24" spans="1:5" ht="24" customHeight="1" thickBot="1">
      <c r="A24" s="18">
        <v>3</v>
      </c>
      <c r="B24" s="33" t="s">
        <v>96</v>
      </c>
      <c r="C24" s="101" t="s">
        <v>22</v>
      </c>
      <c r="D24" s="202" t="s">
        <v>93</v>
      </c>
      <c r="E24" s="44"/>
    </row>
    <row r="25" ht="24" customHeight="1"/>
    <row r="26" ht="24" customHeight="1" thickBot="1">
      <c r="B26" s="12" t="s">
        <v>24</v>
      </c>
    </row>
    <row r="27" spans="1:4" ht="24" customHeight="1" thickBot="1">
      <c r="A27" s="3" t="s">
        <v>0</v>
      </c>
      <c r="B27" s="2" t="s">
        <v>7</v>
      </c>
      <c r="C27" s="2" t="s">
        <v>8</v>
      </c>
      <c r="D27" s="17" t="s">
        <v>9</v>
      </c>
    </row>
    <row r="28" spans="1:5" ht="24" customHeight="1">
      <c r="A28" s="16">
        <v>1</v>
      </c>
      <c r="B28" s="32" t="s">
        <v>82</v>
      </c>
      <c r="C28" s="129" t="s">
        <v>20</v>
      </c>
      <c r="D28" s="130" t="s">
        <v>21</v>
      </c>
      <c r="E28" s="42"/>
    </row>
    <row r="29" spans="1:5" ht="24" customHeight="1">
      <c r="A29" s="13">
        <v>2</v>
      </c>
      <c r="B29" s="33" t="s">
        <v>88</v>
      </c>
      <c r="C29" s="101" t="s">
        <v>102</v>
      </c>
      <c r="D29" s="115" t="s">
        <v>4</v>
      </c>
      <c r="E29" s="43"/>
    </row>
    <row r="30" spans="1:5" ht="24" customHeight="1" thickBot="1">
      <c r="A30" s="18">
        <v>3</v>
      </c>
      <c r="B30" s="33" t="s">
        <v>50</v>
      </c>
      <c r="C30" s="101" t="s">
        <v>6</v>
      </c>
      <c r="D30" s="115" t="s">
        <v>3</v>
      </c>
      <c r="E30" s="44"/>
    </row>
  </sheetData>
  <sheetProtection/>
  <mergeCells count="2">
    <mergeCell ref="A1:F1"/>
    <mergeCell ref="A2:E2"/>
  </mergeCells>
  <printOptions/>
  <pageMargins left="0.3937007874015748" right="0.1968503937007874" top="0.3937007874015748" bottom="0.1968503937007874" header="0.5118110236220472" footer="0.5118110236220472"/>
  <pageSetup fitToHeight="1" fitToWidth="1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55" zoomScaleNormal="55" zoomScalePageLayoutView="0" workbookViewId="0" topLeftCell="A1">
      <selection activeCell="B7" sqref="B7:B8"/>
    </sheetView>
  </sheetViews>
  <sheetFormatPr defaultColWidth="9.00390625" defaultRowHeight="12.75"/>
  <cols>
    <col min="1" max="1" width="20.75390625" style="5" customWidth="1"/>
    <col min="2" max="2" width="34.125" style="5" customWidth="1"/>
    <col min="3" max="3" width="13.875" style="9" customWidth="1"/>
    <col min="4" max="4" width="40.875" style="4" bestFit="1" customWidth="1"/>
    <col min="5" max="5" width="36.00390625" style="4" customWidth="1"/>
    <col min="6" max="6" width="29.375" style="5" customWidth="1"/>
    <col min="7" max="7" width="25.375" style="5" customWidth="1"/>
    <col min="8" max="8" width="23.00390625" style="5" customWidth="1"/>
    <col min="9" max="9" width="17.75390625" style="5" customWidth="1"/>
    <col min="10" max="16384" width="9.125" style="4" customWidth="1"/>
  </cols>
  <sheetData>
    <row r="1" spans="1:7" s="10" customFormat="1" ht="69.75" customHeight="1">
      <c r="A1" s="234" t="s">
        <v>61</v>
      </c>
      <c r="B1" s="234"/>
      <c r="C1" s="234"/>
      <c r="D1" s="234"/>
      <c r="E1" s="234"/>
      <c r="F1" s="234"/>
      <c r="G1" s="19"/>
    </row>
    <row r="2" spans="1:9" s="10" customFormat="1" ht="24" customHeight="1">
      <c r="A2" s="235" t="s">
        <v>62</v>
      </c>
      <c r="B2" s="235"/>
      <c r="C2" s="235"/>
      <c r="D2" s="235"/>
      <c r="E2" s="235"/>
      <c r="F2" s="235"/>
      <c r="G2" s="235"/>
      <c r="H2" s="235"/>
      <c r="I2" s="235"/>
    </row>
    <row r="3" spans="1:9" s="48" customFormat="1" ht="18.75">
      <c r="A3" s="45" t="s">
        <v>63</v>
      </c>
      <c r="B3" s="46"/>
      <c r="C3" s="47"/>
      <c r="D3" s="46"/>
      <c r="G3" s="50"/>
      <c r="I3" s="49" t="s">
        <v>1</v>
      </c>
    </row>
    <row r="4" spans="3:7" ht="20.25">
      <c r="C4" s="6"/>
      <c r="D4" s="7"/>
      <c r="E4" s="7"/>
      <c r="F4" s="8"/>
      <c r="G4" s="8"/>
    </row>
    <row r="5" spans="3:7" ht="21" thickBot="1">
      <c r="C5" s="6"/>
      <c r="D5" s="7"/>
      <c r="E5" s="7"/>
      <c r="F5" s="8"/>
      <c r="G5" s="8"/>
    </row>
    <row r="6" spans="1:9" ht="44.25" customHeight="1" thickBot="1">
      <c r="A6" s="27" t="s">
        <v>0</v>
      </c>
      <c r="B6" s="28" t="s">
        <v>58</v>
      </c>
      <c r="C6" s="29" t="s">
        <v>12</v>
      </c>
      <c r="D6" s="30" t="s">
        <v>8</v>
      </c>
      <c r="E6" s="30" t="s">
        <v>9</v>
      </c>
      <c r="F6" s="30" t="s">
        <v>10</v>
      </c>
      <c r="G6" s="31" t="s">
        <v>13</v>
      </c>
      <c r="H6" s="31" t="s">
        <v>103</v>
      </c>
      <c r="I6" s="31" t="s">
        <v>104</v>
      </c>
    </row>
    <row r="7" spans="1:9" ht="44.25" customHeight="1">
      <c r="A7" s="249">
        <v>1</v>
      </c>
      <c r="B7" s="236" t="s">
        <v>105</v>
      </c>
      <c r="C7" s="37" t="s">
        <v>94</v>
      </c>
      <c r="D7" s="38" t="s">
        <v>32</v>
      </c>
      <c r="E7" s="38" t="s">
        <v>33</v>
      </c>
      <c r="F7" s="38" t="s">
        <v>95</v>
      </c>
      <c r="G7" s="40" t="s">
        <v>24</v>
      </c>
      <c r="H7" s="222">
        <v>169</v>
      </c>
      <c r="I7" s="256">
        <f>SUM(H7:H8)</f>
        <v>491.7</v>
      </c>
    </row>
    <row r="8" spans="1:9" ht="44.25" customHeight="1" thickBot="1">
      <c r="A8" s="250"/>
      <c r="B8" s="237"/>
      <c r="C8" s="34" t="s">
        <v>88</v>
      </c>
      <c r="D8" s="35" t="s">
        <v>102</v>
      </c>
      <c r="E8" s="35" t="s">
        <v>4</v>
      </c>
      <c r="F8" s="36" t="s">
        <v>11</v>
      </c>
      <c r="G8" s="39" t="s">
        <v>24</v>
      </c>
      <c r="H8" s="226">
        <v>322.7</v>
      </c>
      <c r="I8" s="255"/>
    </row>
    <row r="9" spans="1:9" ht="39" customHeight="1" thickTop="1">
      <c r="A9" s="249">
        <v>2</v>
      </c>
      <c r="B9" s="236" t="s">
        <v>89</v>
      </c>
      <c r="C9" s="37" t="s">
        <v>45</v>
      </c>
      <c r="D9" s="38" t="s">
        <v>15</v>
      </c>
      <c r="E9" s="38" t="s">
        <v>36</v>
      </c>
      <c r="F9" s="38" t="s">
        <v>16</v>
      </c>
      <c r="G9" s="40" t="s">
        <v>24</v>
      </c>
      <c r="H9" s="222">
        <v>310.1</v>
      </c>
      <c r="I9" s="256">
        <f>SUM(H9:H10)</f>
        <v>414.6</v>
      </c>
    </row>
    <row r="10" spans="1:9" ht="39" customHeight="1" thickBot="1">
      <c r="A10" s="250"/>
      <c r="B10" s="237"/>
      <c r="C10" s="34" t="s">
        <v>49</v>
      </c>
      <c r="D10" s="35" t="s">
        <v>43</v>
      </c>
      <c r="E10" s="35" t="s">
        <v>64</v>
      </c>
      <c r="F10" s="36" t="s">
        <v>65</v>
      </c>
      <c r="G10" s="39" t="s">
        <v>24</v>
      </c>
      <c r="H10" s="223">
        <v>104.5</v>
      </c>
      <c r="I10" s="255"/>
    </row>
    <row r="11" spans="1:9" ht="39" customHeight="1" thickTop="1">
      <c r="A11" s="249">
        <v>3</v>
      </c>
      <c r="B11" s="236" t="s">
        <v>97</v>
      </c>
      <c r="C11" s="37" t="s">
        <v>82</v>
      </c>
      <c r="D11" s="38" t="s">
        <v>20</v>
      </c>
      <c r="E11" s="38" t="s">
        <v>21</v>
      </c>
      <c r="F11" s="38" t="s">
        <v>18</v>
      </c>
      <c r="G11" s="40" t="s">
        <v>24</v>
      </c>
      <c r="H11" s="227">
        <v>321.5</v>
      </c>
      <c r="I11" s="252">
        <f>SUM(H11:H12)</f>
        <v>396.8</v>
      </c>
    </row>
    <row r="12" spans="1:9" ht="39" customHeight="1" thickBot="1">
      <c r="A12" s="250"/>
      <c r="B12" s="237"/>
      <c r="C12" s="34" t="s">
        <v>48</v>
      </c>
      <c r="D12" s="35" t="s">
        <v>19</v>
      </c>
      <c r="E12" s="35" t="s">
        <v>35</v>
      </c>
      <c r="F12" s="36" t="s">
        <v>18</v>
      </c>
      <c r="G12" s="39" t="s">
        <v>23</v>
      </c>
      <c r="H12" s="226">
        <v>75.3</v>
      </c>
      <c r="I12" s="255"/>
    </row>
    <row r="13" spans="1:9" ht="39" customHeight="1" thickTop="1">
      <c r="A13" s="254">
        <v>4</v>
      </c>
      <c r="B13" s="236" t="s">
        <v>90</v>
      </c>
      <c r="C13" s="37" t="s">
        <v>37</v>
      </c>
      <c r="D13" s="38" t="s">
        <v>38</v>
      </c>
      <c r="E13" s="38" t="s">
        <v>39</v>
      </c>
      <c r="F13" s="38" t="s">
        <v>40</v>
      </c>
      <c r="G13" s="40" t="s">
        <v>24</v>
      </c>
      <c r="H13" s="224">
        <v>224.5</v>
      </c>
      <c r="I13" s="252">
        <f>SUM(H13:H14)</f>
        <v>330.3</v>
      </c>
    </row>
    <row r="14" spans="1:9" ht="39" customHeight="1" thickBot="1">
      <c r="A14" s="250"/>
      <c r="B14" s="237"/>
      <c r="C14" s="34" t="s">
        <v>53</v>
      </c>
      <c r="D14" s="35" t="s">
        <v>41</v>
      </c>
      <c r="E14" s="35" t="s">
        <v>42</v>
      </c>
      <c r="F14" s="36" t="s">
        <v>40</v>
      </c>
      <c r="G14" s="39" t="s">
        <v>24</v>
      </c>
      <c r="H14" s="225">
        <v>105.8</v>
      </c>
      <c r="I14" s="255"/>
    </row>
    <row r="15" spans="1:9" ht="39" customHeight="1" thickTop="1">
      <c r="A15" s="249">
        <v>5</v>
      </c>
      <c r="B15" s="236" t="s">
        <v>91</v>
      </c>
      <c r="C15" s="37" t="s">
        <v>46</v>
      </c>
      <c r="D15" s="38" t="s">
        <v>66</v>
      </c>
      <c r="E15" s="38" t="s">
        <v>44</v>
      </c>
      <c r="F15" s="38" t="s">
        <v>67</v>
      </c>
      <c r="G15" s="40" t="s">
        <v>24</v>
      </c>
      <c r="H15" s="222">
        <v>205.4</v>
      </c>
      <c r="I15" s="252">
        <f>SUM(H15:H16)</f>
        <v>257.9</v>
      </c>
    </row>
    <row r="16" spans="1:9" ht="39" customHeight="1" thickBot="1">
      <c r="A16" s="250"/>
      <c r="B16" s="237"/>
      <c r="C16" s="34" t="s">
        <v>78</v>
      </c>
      <c r="D16" s="35" t="s">
        <v>79</v>
      </c>
      <c r="E16" s="35" t="s">
        <v>80</v>
      </c>
      <c r="F16" s="36" t="s">
        <v>16</v>
      </c>
      <c r="G16" s="39" t="s">
        <v>24</v>
      </c>
      <c r="H16" s="226">
        <v>52.5</v>
      </c>
      <c r="I16" s="255"/>
    </row>
    <row r="17" spans="1:9" ht="39" customHeight="1" thickTop="1">
      <c r="A17" s="249">
        <v>6</v>
      </c>
      <c r="B17" s="236" t="s">
        <v>59</v>
      </c>
      <c r="C17" s="37" t="s">
        <v>55</v>
      </c>
      <c r="D17" s="38" t="s">
        <v>17</v>
      </c>
      <c r="E17" s="38" t="s">
        <v>51</v>
      </c>
      <c r="F17" s="38" t="s">
        <v>18</v>
      </c>
      <c r="G17" s="40" t="s">
        <v>24</v>
      </c>
      <c r="H17" s="222">
        <v>62.9</v>
      </c>
      <c r="I17" s="252">
        <f>SUM(H17:H18)</f>
        <v>150.5</v>
      </c>
    </row>
    <row r="18" spans="1:9" ht="39" customHeight="1" thickBot="1">
      <c r="A18" s="251"/>
      <c r="B18" s="248"/>
      <c r="C18" s="228" t="s">
        <v>70</v>
      </c>
      <c r="D18" s="229" t="s">
        <v>71</v>
      </c>
      <c r="E18" s="229" t="s">
        <v>72</v>
      </c>
      <c r="F18" s="230" t="s">
        <v>18</v>
      </c>
      <c r="G18" s="231" t="s">
        <v>23</v>
      </c>
      <c r="H18" s="232">
        <v>87.6</v>
      </c>
      <c r="I18" s="253"/>
    </row>
    <row r="19" spans="1:9" ht="39" customHeight="1">
      <c r="A19" s="4"/>
      <c r="B19" s="4"/>
      <c r="C19" s="4"/>
      <c r="F19" s="4"/>
      <c r="G19" s="4"/>
      <c r="H19" s="4"/>
      <c r="I19" s="4"/>
    </row>
    <row r="20" spans="1:12" s="20" customFormat="1" ht="18">
      <c r="A20" s="22"/>
      <c r="B20" s="23" t="s">
        <v>27</v>
      </c>
      <c r="D20" s="23" t="s">
        <v>25</v>
      </c>
      <c r="E20" s="21"/>
      <c r="F20" s="24"/>
      <c r="G20" s="24"/>
      <c r="H20" s="24"/>
      <c r="I20" s="25"/>
      <c r="J20" s="24"/>
      <c r="K20" s="24"/>
      <c r="L20" s="24"/>
    </row>
    <row r="21" spans="1:12" s="20" customFormat="1" ht="12" customHeight="1">
      <c r="A21" s="22"/>
      <c r="B21" s="23"/>
      <c r="C21" s="23"/>
      <c r="E21" s="21"/>
      <c r="F21" s="24"/>
      <c r="G21" s="24"/>
      <c r="H21" s="24"/>
      <c r="I21" s="24"/>
      <c r="J21" s="24"/>
      <c r="K21" s="24"/>
      <c r="L21" s="24"/>
    </row>
    <row r="22" spans="1:12" s="20" customFormat="1" ht="18">
      <c r="A22" s="22"/>
      <c r="B22" s="23" t="s">
        <v>28</v>
      </c>
      <c r="C22" s="23"/>
      <c r="D22" s="23" t="s">
        <v>26</v>
      </c>
      <c r="E22" s="21"/>
      <c r="F22" s="24"/>
      <c r="G22" s="24"/>
      <c r="H22" s="24"/>
      <c r="I22" s="25"/>
      <c r="J22" s="24"/>
      <c r="K22" s="24"/>
      <c r="L22" s="24"/>
    </row>
  </sheetData>
  <sheetProtection/>
  <mergeCells count="20">
    <mergeCell ref="A7:A8"/>
    <mergeCell ref="B7:B8"/>
    <mergeCell ref="I7:I8"/>
    <mergeCell ref="I17:I18"/>
    <mergeCell ref="A11:A12"/>
    <mergeCell ref="A13:A14"/>
    <mergeCell ref="I13:I14"/>
    <mergeCell ref="I15:I16"/>
    <mergeCell ref="I9:I10"/>
    <mergeCell ref="I11:I12"/>
    <mergeCell ref="A1:F1"/>
    <mergeCell ref="A2:I2"/>
    <mergeCell ref="B17:B18"/>
    <mergeCell ref="B9:B10"/>
    <mergeCell ref="B11:B12"/>
    <mergeCell ref="B13:B14"/>
    <mergeCell ref="B15:B16"/>
    <mergeCell ref="A15:A16"/>
    <mergeCell ref="A17:A18"/>
    <mergeCell ref="A9:A10"/>
  </mergeCells>
  <printOptions/>
  <pageMargins left="0.3937007874015748" right="0.3937007874015748" top="0.31496062992125984" bottom="0.31496062992125984" header="0.31496062992125984" footer="0.31496062992125984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</dc:creator>
  <cp:keywords/>
  <dc:description/>
  <cp:lastModifiedBy>Галя</cp:lastModifiedBy>
  <cp:lastPrinted>2010-05-02T12:14:08Z</cp:lastPrinted>
  <dcterms:created xsi:type="dcterms:W3CDTF">2005-08-12T08:29:53Z</dcterms:created>
  <dcterms:modified xsi:type="dcterms:W3CDTF">2010-05-02T17:57:05Z</dcterms:modified>
  <cp:category/>
  <cp:version/>
  <cp:contentType/>
  <cp:contentStatus/>
</cp:coreProperties>
</file>